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mc:AlternateContent xmlns:mc="http://schemas.openxmlformats.org/markup-compatibility/2006">
    <mc:Choice Requires="x15">
      <x15ac:absPath xmlns:x15ac="http://schemas.microsoft.com/office/spreadsheetml/2010/11/ac" url="\\A-nas\企画課\01 財政係\【higeta】 財政係業務\05 調査・照会関係\06 財政状況資料集\2020公表（H30）\"/>
    </mc:Choice>
  </mc:AlternateContent>
  <xr:revisionPtr revIDLastSave="0" documentId="13_ncr:1_{BC6816E9-27C8-4250-8938-E4CFFBAD3D3C}" xr6:coauthVersionLast="44" xr6:coauthVersionMax="44" xr10:uidLastSave="{00000000-0000-0000-0000-000000000000}"/>
  <bookViews>
    <workbookView xWindow="-120" yWindow="-120" windowWidth="29040" windowHeight="15840" firstSheet="12" activeTab="15"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G35" i="10" l="1"/>
  <c r="BG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AM35" i="10"/>
  <c r="C35" i="10"/>
  <c r="CO34" i="10"/>
  <c r="BW34" i="10"/>
  <c r="BW35" i="10" s="1"/>
  <c r="BW36" i="10" s="1"/>
  <c r="BW37" i="10" s="1"/>
  <c r="BW38" i="10" s="1"/>
  <c r="BW39" i="10" s="1"/>
  <c r="BW40" i="10" s="1"/>
  <c r="BW41" i="10" s="1"/>
  <c r="BW42" i="10" s="1"/>
  <c r="BW43" i="10" s="1"/>
  <c r="AM34" i="10"/>
  <c r="U34" i="10"/>
  <c r="U35" i="10" s="1"/>
  <c r="U36" i="10" s="1"/>
  <c r="C34" i="10"/>
  <c r="BE34" i="10" l="1"/>
  <c r="BE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<sst xmlns="http://schemas.openxmlformats.org/spreadsheetml/2006/main" count="1108" uniqueCount="596">
  <si>
    <t>標準財政規模比（％）</t>
    <phoneticPr fontId="6"/>
  </si>
  <si>
    <t>区分</t>
    <rPh sb="0" eb="2">
      <t>クブン</t>
    </rPh>
    <phoneticPr fontId="6"/>
  </si>
  <si>
    <t>年度</t>
    <rPh sb="0" eb="2">
      <t>ネンド</t>
    </rPh>
    <phoneticPr fontId="6"/>
  </si>
  <si>
    <t>財政調整基金残高</t>
    <rPh sb="0" eb="2">
      <t>ザイセイ</t>
    </rPh>
    <rPh sb="2" eb="4">
      <t>チョウセイ</t>
    </rPh>
    <rPh sb="4" eb="6">
      <t>キキン</t>
    </rPh>
    <rPh sb="6" eb="8">
      <t>ザンダカ</t>
    </rPh>
    <phoneticPr fontId="6"/>
  </si>
  <si>
    <t>実質収支額</t>
    <rPh sb="0" eb="2">
      <t>ジッシツ</t>
    </rPh>
    <rPh sb="2" eb="4">
      <t>シュウシ</t>
    </rPh>
    <rPh sb="4" eb="5">
      <t>ガク</t>
    </rPh>
    <phoneticPr fontId="6"/>
  </si>
  <si>
    <t>実質単年度収支</t>
    <rPh sb="0" eb="2">
      <t>ジッシツ</t>
    </rPh>
    <rPh sb="2" eb="5">
      <t>タンネンド</t>
    </rPh>
    <rPh sb="5" eb="7">
      <t>シュウシ</t>
    </rPh>
    <phoneticPr fontId="6"/>
  </si>
  <si>
    <t>会計</t>
    <rPh sb="0" eb="2">
      <t>カイケイ</t>
    </rPh>
    <phoneticPr fontId="6"/>
  </si>
  <si>
    <t>※平成31年度中に市町村合併した団体で、合併前の団体ごとの決算に基づく連結実質赤字比率を算出していない団体については、グラフを表記しない。</t>
    <phoneticPr fontId="6"/>
  </si>
  <si>
    <t>（百万円）</t>
    <rPh sb="1" eb="2">
      <t>ヒャク</t>
    </rPh>
    <rPh sb="2" eb="4">
      <t>マンエン</t>
    </rPh>
    <phoneticPr fontId="6"/>
  </si>
  <si>
    <t>分子の構造</t>
    <rPh sb="0" eb="2">
      <t>ブンシ</t>
    </rPh>
    <rPh sb="3" eb="5">
      <t>コウゾウ</t>
    </rPh>
    <phoneticPr fontId="6"/>
  </si>
  <si>
    <t>元利償還金等(A)</t>
    <phoneticPr fontId="6"/>
  </si>
  <si>
    <t>元利償還金</t>
  </si>
  <si>
    <t>減債基金積立不足算定額※2</t>
    <phoneticPr fontId="6"/>
  </si>
  <si>
    <t>満期一括償還地方債に係る年度割相当額</t>
    <phoneticPr fontId="6"/>
  </si>
  <si>
    <t>公営企業債の元利償還金に対する繰入金</t>
  </si>
  <si>
    <t>組合等が起こした地方債の元利償還金に対する負担金等</t>
  </si>
  <si>
    <t>債務負担行為に基づく支出額</t>
  </si>
  <si>
    <t>一時借入金の利子</t>
    <phoneticPr fontId="6"/>
  </si>
  <si>
    <t>算入公債費等(B)</t>
    <phoneticPr fontId="6"/>
  </si>
  <si>
    <t>算入公債費等</t>
    <phoneticPr fontId="6"/>
  </si>
  <si>
    <t>(A)－(B)</t>
    <phoneticPr fontId="6"/>
  </si>
  <si>
    <t>実質公債費比率の分子</t>
    <phoneticPr fontId="6"/>
  </si>
  <si>
    <t>※1 平成31年度中に市町村合併した団体で、合併前の団体ごとの決算に基づく実質公債費比率を算出していない団体については、グラフを表記しない。</t>
    <phoneticPr fontId="6"/>
  </si>
  <si>
    <t>（参考）</t>
    <rPh sb="1" eb="3">
      <t>サンコウ</t>
    </rPh>
    <phoneticPr fontId="6"/>
  </si>
  <si>
    <t>※2　減債基金
　　積立状況等</t>
    <rPh sb="3" eb="5">
      <t>ゲンサイ</t>
    </rPh>
    <rPh sb="5" eb="7">
      <t>キキン</t>
    </rPh>
    <rPh sb="10" eb="12">
      <t>ツミタテ</t>
    </rPh>
    <rPh sb="12" eb="14">
      <t>ジョウキョウ</t>
    </rPh>
    <rPh sb="14" eb="15">
      <t>トウ</t>
    </rPh>
    <phoneticPr fontId="3"/>
  </si>
  <si>
    <r>
      <t>減債基金残高</t>
    </r>
    <r>
      <rPr>
        <sz val="11"/>
        <color theme="1"/>
        <rFont val="ＭＳ ゴシック"/>
        <family val="3"/>
        <charset val="128"/>
      </rPr>
      <t>（注）</t>
    </r>
    <rPh sb="4" eb="6">
      <t>ザンダカ</t>
    </rPh>
    <rPh sb="7" eb="8">
      <t>チュウ</t>
    </rPh>
    <phoneticPr fontId="2"/>
  </si>
  <si>
    <t>減債基金積立相当額</t>
    <rPh sb="0" eb="2">
      <t>ゲンサイ</t>
    </rPh>
    <rPh sb="2" eb="4">
      <t>キキン</t>
    </rPh>
    <rPh sb="4" eb="6">
      <t>ツミタテ</t>
    </rPh>
    <rPh sb="6" eb="9">
      <t>ソウトウガク</t>
    </rPh>
    <phoneticPr fontId="2"/>
  </si>
  <si>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2"/>
  </si>
  <si>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2"/>
  </si>
  <si>
    <t>将来負担額(A)</t>
    <phoneticPr fontId="6"/>
  </si>
  <si>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</si>
  <si>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</si>
  <si>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</si>
  <si>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</si>
  <si>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</si>
  <si>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</si>
  <si>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6"/>
  </si>
  <si>
    <t>連結実質赤字額</t>
  </si>
  <si>
    <t>組合等連結実質赤字額負担見込額</t>
  </si>
  <si>
    <t>充当可能財源等(B)</t>
    <phoneticPr fontId="6"/>
  </si>
  <si>
    <t>充当可能基金</t>
  </si>
  <si>
    <t>充当可能特定歳入</t>
  </si>
  <si>
    <t>基準財政需要額算入見込額</t>
  </si>
  <si>
    <t>(A)－(B)</t>
    <phoneticPr fontId="6"/>
  </si>
  <si>
    <t>将来負担比率の分子</t>
  </si>
  <si>
    <t>※平成31年度中に市町村合併した団体で、合併前の団体ごとの決算に基づく将来負担比率を算出していない団体については、グラフを表記しない。</t>
    <phoneticPr fontId="6"/>
  </si>
  <si>
    <t>（百万円）</t>
    <rPh sb="1" eb="4">
      <t>ヒャクマンエン</t>
    </rPh>
    <phoneticPr fontId="6"/>
  </si>
  <si>
    <t>財政調整基金</t>
    <rPh sb="0" eb="2">
      <t>ザイセイ</t>
    </rPh>
    <rPh sb="2" eb="4">
      <t>チョウセイ</t>
    </rPh>
    <rPh sb="4" eb="6">
      <t>キキン</t>
    </rPh>
    <phoneticPr fontId="6"/>
  </si>
  <si>
    <t>減債基金</t>
    <rPh sb="0" eb="2">
      <t>ゲンサイ</t>
    </rPh>
    <rPh sb="2" eb="4">
      <t>キキン</t>
    </rPh>
    <phoneticPr fontId="6"/>
  </si>
  <si>
    <t>その他特定目的基金</t>
    <rPh sb="2" eb="3">
      <t>タ</t>
    </rPh>
    <rPh sb="3" eb="5">
      <t>トクテイ</t>
    </rPh>
    <rPh sb="5" eb="7">
      <t>モクテキ</t>
    </rPh>
    <rPh sb="7" eb="9">
      <t>キキン</t>
    </rPh>
    <phoneticPr fontId="6"/>
  </si>
  <si>
    <t>基金残高合計</t>
    <rPh sb="0" eb="2">
      <t>キキン</t>
    </rPh>
    <rPh sb="2" eb="4">
      <t>ザンダカ</t>
    </rPh>
    <rPh sb="4" eb="6">
      <t>ゴウケイ</t>
    </rPh>
    <phoneticPr fontId="6"/>
  </si>
  <si>
    <t>当該団体(円)</t>
  </si>
  <si>
    <t>実質収支比率等に係る経年分析</t>
  </si>
  <si>
    <t>実質収支額</t>
    <phoneticPr fontId="16"/>
  </si>
  <si>
    <t>財政調整基金残高</t>
    <phoneticPr fontId="6"/>
  </si>
  <si>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</si>
  <si>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</si>
  <si>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</si>
  <si>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</si>
  <si>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</si>
  <si>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6"/>
  </si>
  <si>
    <t>算入公債費等</t>
    <rPh sb="0" eb="2">
      <t>サンニュウ</t>
    </rPh>
    <rPh sb="2" eb="6">
      <t>コウサイヒトウ</t>
    </rPh>
    <phoneticPr fontId="6"/>
  </si>
  <si>
    <t>算入公債費等</t>
    <rPh sb="0" eb="2">
      <t>サンニュウ</t>
    </rPh>
    <rPh sb="2" eb="6">
      <t>コウサイヒトウ</t>
    </rPh>
    <phoneticPr fontId="16"/>
  </si>
  <si>
    <t>一時借入金の利子</t>
    <phoneticPr fontId="6"/>
  </si>
  <si>
    <t>債務負担行為に基づく支出額</t>
    <phoneticPr fontId="6"/>
  </si>
  <si>
    <t>組合等が起こした地方債の元利償還金に対する負担金等</t>
    <phoneticPr fontId="6"/>
  </si>
  <si>
    <t>公営企業債の元利償還金に対する繰入金</t>
    <phoneticPr fontId="6"/>
  </si>
  <si>
    <t>満期一括償還地方債に係る年度割相当額</t>
    <phoneticPr fontId="6"/>
  </si>
  <si>
    <t>減債基金積立不足算定額</t>
    <phoneticPr fontId="6"/>
  </si>
  <si>
    <t>元利償還金</t>
    <phoneticPr fontId="6"/>
  </si>
  <si>
    <t>実質公債費比率の分子</t>
  </si>
  <si>
    <t>将来負担比率（分子）の構造</t>
  </si>
  <si>
    <t>将来負担額</t>
    <rPh sb="0" eb="2">
      <t>ショウライ</t>
    </rPh>
    <rPh sb="2" eb="4">
      <t>フタン</t>
    </rPh>
    <rPh sb="4" eb="5">
      <t>ガク</t>
    </rPh>
    <phoneticPr fontId="6"/>
  </si>
  <si>
    <t>充当可能財源等</t>
    <rPh sb="0" eb="2">
      <t>ジュウトウ</t>
    </rPh>
    <rPh sb="2" eb="4">
      <t>カノウ</t>
    </rPh>
    <rPh sb="4" eb="6">
      <t>ザイゲン</t>
    </rPh>
    <rPh sb="6" eb="7">
      <t>トウ</t>
    </rPh>
    <phoneticPr fontId="6"/>
  </si>
  <si>
    <t>将来負担比率の分子</t>
    <phoneticPr fontId="6"/>
  </si>
  <si>
    <t>基金残高に係る経年分析</t>
    <phoneticPr fontId="19"/>
  </si>
  <si>
    <t>財政調整基金</t>
    <phoneticPr fontId="19"/>
  </si>
  <si>
    <t>減債基金</t>
    <phoneticPr fontId="19"/>
  </si>
  <si>
    <t>その他特定目的基金</t>
    <phoneticPr fontId="19"/>
  </si>
  <si>
    <t>平成30年度　財政状況資料集</t>
    <phoneticPr fontId="6"/>
  </si>
  <si>
    <t>総括表（市町村）</t>
    <rPh sb="0" eb="2">
      <t>ソウカツ</t>
    </rPh>
    <rPh sb="2" eb="3">
      <t>ヒョウ</t>
    </rPh>
    <rPh sb="4" eb="7">
      <t>シチョウソン</t>
    </rPh>
    <phoneticPr fontId="6"/>
  </si>
  <si>
    <t>都道府県名</t>
    <phoneticPr fontId="6"/>
  </si>
  <si>
    <t>栃木県</t>
    <phoneticPr fontId="6"/>
  </si>
  <si>
    <t>市町村類型</t>
    <phoneticPr fontId="6"/>
  </si>
  <si>
    <t>Ⅴ－１</t>
    <phoneticPr fontId="6"/>
  </si>
  <si>
    <t>指定団体等の指定状況</t>
    <phoneticPr fontId="6"/>
  </si>
  <si>
    <t>平成30年度(千円)</t>
    <rPh sb="0" eb="2">
      <t>ヘイセイ</t>
    </rPh>
    <rPh sb="4" eb="6">
      <t>ネンド</t>
    </rPh>
    <rPh sb="7" eb="9">
      <t>センエン</t>
    </rPh>
    <phoneticPr fontId="6"/>
  </si>
  <si>
    <t>平成29年度(千円)</t>
    <rPh sb="0" eb="2">
      <t>ヘイセイ</t>
    </rPh>
    <rPh sb="4" eb="6">
      <t>ネンド</t>
    </rPh>
    <phoneticPr fontId="6"/>
  </si>
  <si>
    <t>平成30年度(千円･％)</t>
    <rPh sb="0" eb="2">
      <t>ヘイセイ</t>
    </rPh>
    <rPh sb="4" eb="6">
      <t>ネンド</t>
    </rPh>
    <rPh sb="7" eb="9">
      <t>センエン</t>
    </rPh>
    <phoneticPr fontId="6"/>
  </si>
  <si>
    <t>平成29年度(千円･％)</t>
    <rPh sb="0" eb="2">
      <t>ヘイセイ</t>
    </rPh>
    <rPh sb="4" eb="6">
      <t>ネンド</t>
    </rPh>
    <rPh sb="7" eb="9">
      <t>センエン</t>
    </rPh>
    <phoneticPr fontId="6"/>
  </si>
  <si>
    <t>歳入総額</t>
    <phoneticPr fontId="25"/>
  </si>
  <si>
    <t>実質収支比率</t>
    <rPh sb="0" eb="2">
      <t>ジッシツ</t>
    </rPh>
    <rPh sb="2" eb="4">
      <t>シュウシ</t>
    </rPh>
    <rPh sb="4" eb="6">
      <t>ヒリツ</t>
    </rPh>
    <phoneticPr fontId="6"/>
  </si>
  <si>
    <t>財政健全化等</t>
    <rPh sb="0" eb="2">
      <t>ザイセイ</t>
    </rPh>
    <rPh sb="2" eb="5">
      <t>ケンゼンカ</t>
    </rPh>
    <rPh sb="5" eb="6">
      <t>トウ</t>
    </rPh>
    <phoneticPr fontId="6"/>
  </si>
  <si>
    <t>×</t>
    <phoneticPr fontId="6"/>
  </si>
  <si>
    <t>歳出総額</t>
    <phoneticPr fontId="25"/>
  </si>
  <si>
    <t>経常収支比率</t>
    <rPh sb="0" eb="2">
      <t>ケイジョウ</t>
    </rPh>
    <rPh sb="2" eb="4">
      <t>シュウシ</t>
    </rPh>
    <rPh sb="4" eb="6">
      <t>ヒリツ</t>
    </rPh>
    <phoneticPr fontId="6"/>
  </si>
  <si>
    <t>市町村名</t>
    <rPh sb="0" eb="3">
      <t>シチョウソン</t>
    </rPh>
    <rPh sb="3" eb="4">
      <t>メイ</t>
    </rPh>
    <phoneticPr fontId="6"/>
  </si>
  <si>
    <t>益子町</t>
    <phoneticPr fontId="6"/>
  </si>
  <si>
    <t>地方交付税種地</t>
    <rPh sb="0" eb="2">
      <t>チホウ</t>
    </rPh>
    <rPh sb="2" eb="5">
      <t>コウフゼイ</t>
    </rPh>
    <rPh sb="5" eb="6">
      <t>シュ</t>
    </rPh>
    <rPh sb="6" eb="7">
      <t>チ</t>
    </rPh>
    <phoneticPr fontId="6"/>
  </si>
  <si>
    <t>2-3</t>
    <phoneticPr fontId="6"/>
  </si>
  <si>
    <t>財源超過</t>
    <rPh sb="0" eb="2">
      <t>ザイゲン</t>
    </rPh>
    <rPh sb="2" eb="4">
      <t>チョウカ</t>
    </rPh>
    <phoneticPr fontId="6"/>
  </si>
  <si>
    <t>歳入歳出差引</t>
    <phoneticPr fontId="25"/>
  </si>
  <si>
    <t>　　(※1)</t>
    <phoneticPr fontId="6"/>
  </si>
  <si>
    <t>首都</t>
    <rPh sb="0" eb="2">
      <t>シュト</t>
    </rPh>
    <phoneticPr fontId="6"/>
  </si>
  <si>
    <t>×</t>
    <phoneticPr fontId="6"/>
  </si>
  <si>
    <t>翌年度に繰越すべき財源</t>
    <phoneticPr fontId="6"/>
  </si>
  <si>
    <t>標準財政規模</t>
    <rPh sb="0" eb="2">
      <t>ヒョウジュン</t>
    </rPh>
    <rPh sb="2" eb="4">
      <t>ザイセイ</t>
    </rPh>
    <rPh sb="4" eb="6">
      <t>キボ</t>
    </rPh>
    <phoneticPr fontId="6"/>
  </si>
  <si>
    <t>近畿</t>
    <rPh sb="0" eb="2">
      <t>キンキ</t>
    </rPh>
    <phoneticPr fontId="6"/>
  </si>
  <si>
    <t>実質収支</t>
    <phoneticPr fontId="25"/>
  </si>
  <si>
    <t>財政力指数</t>
    <rPh sb="0" eb="3">
      <t>ザイセイリョク</t>
    </rPh>
    <rPh sb="3" eb="5">
      <t>シスウ</t>
    </rPh>
    <phoneticPr fontId="6"/>
  </si>
  <si>
    <t>人口</t>
    <rPh sb="0" eb="2">
      <t>ジンコウ</t>
    </rPh>
    <phoneticPr fontId="6"/>
  </si>
  <si>
    <t>27年国調(人)</t>
    <rPh sb="2" eb="3">
      <t>ネン</t>
    </rPh>
    <rPh sb="3" eb="4">
      <t>コク</t>
    </rPh>
    <rPh sb="4" eb="5">
      <t>チョウ</t>
    </rPh>
    <phoneticPr fontId="6"/>
  </si>
  <si>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6"/>
  </si>
  <si>
    <t>中部</t>
    <rPh sb="0" eb="2">
      <t>チュウブ</t>
    </rPh>
    <phoneticPr fontId="6"/>
  </si>
  <si>
    <t>単年度収支</t>
    <phoneticPr fontId="25"/>
  </si>
  <si>
    <t>公債費負担比率</t>
    <rPh sb="0" eb="3">
      <t>コウサイヒ</t>
    </rPh>
    <rPh sb="3" eb="5">
      <t>フタン</t>
    </rPh>
    <rPh sb="5" eb="7">
      <t>ヒリツ</t>
    </rPh>
    <phoneticPr fontId="6"/>
  </si>
  <si>
    <t>22年国調(人)</t>
    <rPh sb="2" eb="3">
      <t>ネン</t>
    </rPh>
    <rPh sb="3" eb="4">
      <t>コク</t>
    </rPh>
    <rPh sb="4" eb="5">
      <t>チョウ</t>
    </rPh>
    <phoneticPr fontId="6"/>
  </si>
  <si>
    <t>過疎</t>
    <rPh sb="0" eb="2">
      <t>カソ</t>
    </rPh>
    <phoneticPr fontId="6"/>
  </si>
  <si>
    <t>×</t>
    <phoneticPr fontId="6"/>
  </si>
  <si>
    <t>積立金</t>
    <phoneticPr fontId="25"/>
  </si>
  <si>
    <t>健全化判断比率</t>
    <phoneticPr fontId="6"/>
  </si>
  <si>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6"/>
  </si>
  <si>
    <t>-4.4</t>
    <phoneticPr fontId="6"/>
  </si>
  <si>
    <t>山振</t>
    <rPh sb="0" eb="1">
      <t>ヤマ</t>
    </rPh>
    <rPh sb="1" eb="2">
      <t>フ</t>
    </rPh>
    <phoneticPr fontId="6"/>
  </si>
  <si>
    <t>繰上償還金</t>
    <phoneticPr fontId="25"/>
  </si>
  <si>
    <t>　実質赤字比率</t>
    <rPh sb="1" eb="3">
      <t>ジッシツ</t>
    </rPh>
    <rPh sb="3" eb="5">
      <t>アカジ</t>
    </rPh>
    <rPh sb="5" eb="7">
      <t>ヒリツ</t>
    </rPh>
    <phoneticPr fontId="6"/>
  </si>
  <si>
    <t>-</t>
    <phoneticPr fontId="6"/>
  </si>
  <si>
    <t>住民基本台帳人口
 (※7)</t>
    <rPh sb="0" eb="2">
      <t>ジュウミン</t>
    </rPh>
    <rPh sb="2" eb="4">
      <t>キホン</t>
    </rPh>
    <rPh sb="4" eb="6">
      <t>ダイチョウ</t>
    </rPh>
    <rPh sb="6" eb="8">
      <t>ジンコウ</t>
    </rPh>
    <phoneticPr fontId="6"/>
  </si>
  <si>
    <t>31.01.01(人)</t>
    <phoneticPr fontId="6"/>
  </si>
  <si>
    <r>
      <t>2</t>
    </r>
    <r>
      <rPr>
        <sz val="9"/>
        <color indexed="8"/>
        <rFont val="ＭＳ ゴシック"/>
        <family val="3"/>
        <charset val="128"/>
      </rPr>
      <t>7年国調</t>
    </r>
    <rPh sb="2" eb="3">
      <t>ネン</t>
    </rPh>
    <rPh sb="3" eb="4">
      <t>コク</t>
    </rPh>
    <rPh sb="4" eb="5">
      <t>チョウ</t>
    </rPh>
    <phoneticPr fontId="6"/>
  </si>
  <si>
    <r>
      <t>2</t>
    </r>
    <r>
      <rPr>
        <sz val="9"/>
        <color indexed="8"/>
        <rFont val="ＭＳ ゴシック"/>
        <family val="3"/>
        <charset val="128"/>
      </rPr>
      <t>2年国調</t>
    </r>
    <rPh sb="2" eb="3">
      <t>ネン</t>
    </rPh>
    <rPh sb="3" eb="4">
      <t>コク</t>
    </rPh>
    <rPh sb="4" eb="5">
      <t>チョウ</t>
    </rPh>
    <phoneticPr fontId="6"/>
  </si>
  <si>
    <t>低開発</t>
    <rPh sb="0" eb="1">
      <t>テイ</t>
    </rPh>
    <rPh sb="1" eb="3">
      <t>カイハツ</t>
    </rPh>
    <phoneticPr fontId="6"/>
  </si>
  <si>
    <t>×</t>
    <phoneticPr fontId="6"/>
  </si>
  <si>
    <t>積立金取崩し額</t>
    <phoneticPr fontId="25"/>
  </si>
  <si>
    <t>　連結実質赤字比率</t>
    <rPh sb="1" eb="3">
      <t>レンケツ</t>
    </rPh>
    <rPh sb="3" eb="5">
      <t>ジッシツ</t>
    </rPh>
    <rPh sb="5" eb="7">
      <t>アカジ</t>
    </rPh>
    <rPh sb="7" eb="9">
      <t>ヒリツ</t>
    </rPh>
    <phoneticPr fontId="6"/>
  </si>
  <si>
    <t>-</t>
    <phoneticPr fontId="6"/>
  </si>
  <si>
    <t>うち日本人(人)</t>
    <phoneticPr fontId="6"/>
  </si>
  <si>
    <t>第1次</t>
    <rPh sb="0" eb="1">
      <t>ダイ</t>
    </rPh>
    <rPh sb="2" eb="3">
      <t>ジ</t>
    </rPh>
    <phoneticPr fontId="6"/>
  </si>
  <si>
    <t>指数表選定</t>
    <rPh sb="0" eb="2">
      <t>シスウ</t>
    </rPh>
    <rPh sb="2" eb="3">
      <t>ヒョウ</t>
    </rPh>
    <rPh sb="3" eb="5">
      <t>センテイ</t>
    </rPh>
    <phoneticPr fontId="6"/>
  </si>
  <si>
    <t>○</t>
    <phoneticPr fontId="6"/>
  </si>
  <si>
    <t>実質単年度収支</t>
    <phoneticPr fontId="25"/>
  </si>
  <si>
    <t>　実質公債費比率</t>
    <rPh sb="1" eb="3">
      <t>ジッシツ</t>
    </rPh>
    <rPh sb="3" eb="6">
      <t>コウサイヒ</t>
    </rPh>
    <rPh sb="6" eb="8">
      <t>ヒリツ</t>
    </rPh>
    <phoneticPr fontId="6"/>
  </si>
  <si>
    <t>30.01.01(人)</t>
    <phoneticPr fontId="6"/>
  </si>
  <si>
    <t>　将来負担比率</t>
    <rPh sb="1" eb="3">
      <t>ショウライ</t>
    </rPh>
    <rPh sb="3" eb="5">
      <t>フタン</t>
    </rPh>
    <rPh sb="5" eb="7">
      <t>ヒリツ</t>
    </rPh>
    <phoneticPr fontId="6"/>
  </si>
  <si>
    <t>第2次</t>
    <rPh sb="0" eb="1">
      <t>ダイ</t>
    </rPh>
    <rPh sb="2" eb="3">
      <t>ジ</t>
    </rPh>
    <phoneticPr fontId="6"/>
  </si>
  <si>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</si>
  <si>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6"/>
  </si>
  <si>
    <t>増減率  (％)</t>
    <rPh sb="0" eb="2">
      <t>ゾウゲン</t>
    </rPh>
    <rPh sb="2" eb="3">
      <t>リツ</t>
    </rPh>
    <phoneticPr fontId="6"/>
  </si>
  <si>
    <t>-1.2</t>
    <phoneticPr fontId="6"/>
  </si>
  <si>
    <t>基準財政需要額</t>
    <phoneticPr fontId="25"/>
  </si>
  <si>
    <t>うち日本人(％)</t>
    <phoneticPr fontId="6"/>
  </si>
  <si>
    <t>-1.2</t>
    <phoneticPr fontId="6"/>
  </si>
  <si>
    <t>第3次</t>
    <rPh sb="0" eb="1">
      <t>ダイ</t>
    </rPh>
    <rPh sb="2" eb="3">
      <t>ジ</t>
    </rPh>
    <phoneticPr fontId="6"/>
  </si>
  <si>
    <t>標準税収入額等</t>
    <phoneticPr fontId="25"/>
  </si>
  <si>
    <t>面積 (k㎡)</t>
    <rPh sb="0" eb="2">
      <t>メンセキ</t>
    </rPh>
    <phoneticPr fontId="6"/>
  </si>
  <si>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</si>
  <si>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6"/>
  </si>
  <si>
    <t>歳入一般財源等</t>
    <rPh sb="0" eb="2">
      <t>サイニュウ</t>
    </rPh>
    <rPh sb="2" eb="4">
      <t>イッパン</t>
    </rPh>
    <rPh sb="4" eb="6">
      <t>ザイゲン</t>
    </rPh>
    <rPh sb="6" eb="7">
      <t>トウ</t>
    </rPh>
    <phoneticPr fontId="25"/>
  </si>
  <si>
    <t>世帯数 (世帯)</t>
    <rPh sb="0" eb="3">
      <t>セタイスウ</t>
    </rPh>
    <phoneticPr fontId="6"/>
  </si>
  <si>
    <t>職員の状況</t>
    <rPh sb="0" eb="2">
      <t>ショクイン</t>
    </rPh>
    <rPh sb="3" eb="5">
      <t>ジョウキョウ</t>
    </rPh>
    <phoneticPr fontId="6"/>
  </si>
  <si>
    <t>特別職等</t>
    <rPh sb="0" eb="2">
      <t>トクベツ</t>
    </rPh>
    <rPh sb="2" eb="3">
      <t>ショク</t>
    </rPh>
    <rPh sb="3" eb="4">
      <t>トウ</t>
    </rPh>
    <phoneticPr fontId="6"/>
  </si>
  <si>
    <t>定数</t>
    <rPh sb="0" eb="2">
      <t>テイスウ</t>
    </rPh>
    <phoneticPr fontId="6"/>
  </si>
  <si>
    <t>1人あたり平均
給料月額(百円)</t>
    <rPh sb="1" eb="2">
      <t>リ</t>
    </rPh>
    <rPh sb="5" eb="7">
      <t>ヘイキン</t>
    </rPh>
    <rPh sb="8" eb="10">
      <t>キュウリョウ</t>
    </rPh>
    <rPh sb="10" eb="11">
      <t>ツキ</t>
    </rPh>
    <rPh sb="11" eb="12">
      <t>ガク</t>
    </rPh>
    <rPh sb="13" eb="15">
      <t>ヒャクエン</t>
    </rPh>
    <phoneticPr fontId="6"/>
  </si>
  <si>
    <t>一般職員等(※6)</t>
    <rPh sb="0" eb="2">
      <t>イッパン</t>
    </rPh>
    <rPh sb="2" eb="4">
      <t>ショクイン</t>
    </rPh>
    <rPh sb="4" eb="5">
      <t>トウ</t>
    </rPh>
    <phoneticPr fontId="6"/>
  </si>
  <si>
    <t>職員数
(人)</t>
    <rPh sb="0" eb="3">
      <t>ショクインスウ</t>
    </rPh>
    <phoneticPr fontId="6"/>
  </si>
  <si>
    <t>給料月額
(百円)</t>
    <rPh sb="0" eb="2">
      <t>キュウリョウ</t>
    </rPh>
    <rPh sb="2" eb="3">
      <t>ツキ</t>
    </rPh>
    <rPh sb="3" eb="4">
      <t>ガク</t>
    </rPh>
    <rPh sb="6" eb="8">
      <t>ヒャクエン</t>
    </rPh>
    <phoneticPr fontId="6"/>
  </si>
  <si>
    <t>地方債現在高</t>
  </si>
  <si>
    <t>市区町村長</t>
    <rPh sb="0" eb="2">
      <t>シク</t>
    </rPh>
    <rPh sb="2" eb="4">
      <t>チョウソン</t>
    </rPh>
    <rPh sb="4" eb="5">
      <t>チョウ</t>
    </rPh>
    <phoneticPr fontId="6"/>
  </si>
  <si>
    <t>一般職員</t>
    <rPh sb="0" eb="2">
      <t>イッパン</t>
    </rPh>
    <rPh sb="2" eb="4">
      <t>ショクイン</t>
    </rPh>
    <phoneticPr fontId="6"/>
  </si>
  <si>
    <t>　うち公的資金</t>
    <rPh sb="3" eb="5">
      <t>コウテキ</t>
    </rPh>
    <phoneticPr fontId="6"/>
  </si>
  <si>
    <t>副市区町村長</t>
    <rPh sb="0" eb="1">
      <t>フク</t>
    </rPh>
    <rPh sb="1" eb="3">
      <t>シク</t>
    </rPh>
    <rPh sb="3" eb="5">
      <t>チョウソン</t>
    </rPh>
    <rPh sb="5" eb="6">
      <t>チョウ</t>
    </rPh>
    <phoneticPr fontId="6"/>
  </si>
  <si>
    <t>　うち消防職員</t>
    <rPh sb="3" eb="5">
      <t>ショウボウ</t>
    </rPh>
    <rPh sb="5" eb="7">
      <t>ショクイン</t>
    </rPh>
    <phoneticPr fontId="6"/>
  </si>
  <si>
    <t>-</t>
    <phoneticPr fontId="6"/>
  </si>
  <si>
    <t>債務負担行為額（支出予定額）</t>
    <rPh sb="0" eb="2">
      <t>サイム</t>
    </rPh>
    <rPh sb="2" eb="4">
      <t>フタン</t>
    </rPh>
    <rPh sb="4" eb="6">
      <t>コウイ</t>
    </rPh>
    <rPh sb="6" eb="7">
      <t>ガク</t>
    </rPh>
    <rPh sb="8" eb="10">
      <t>シシュツ</t>
    </rPh>
    <rPh sb="10" eb="12">
      <t>ヨテイ</t>
    </rPh>
    <rPh sb="12" eb="13">
      <t>ガク</t>
    </rPh>
    <phoneticPr fontId="6"/>
  </si>
  <si>
    <t>教育長</t>
    <phoneticPr fontId="6"/>
  </si>
  <si>
    <t>　うち技能労務職員</t>
    <rPh sb="3" eb="5">
      <t>ギノウ</t>
    </rPh>
    <rPh sb="5" eb="7">
      <t>ロウム</t>
    </rPh>
    <rPh sb="7" eb="9">
      <t>ショクイン</t>
    </rPh>
    <phoneticPr fontId="6"/>
  </si>
  <si>
    <t>収益事業収入</t>
  </si>
  <si>
    <t>議会議長</t>
    <rPh sb="0" eb="2">
      <t>ギカイ</t>
    </rPh>
    <rPh sb="2" eb="4">
      <t>ギチョウ</t>
    </rPh>
    <phoneticPr fontId="6"/>
  </si>
  <si>
    <t>教育公務員</t>
    <rPh sb="0" eb="2">
      <t>キョウイク</t>
    </rPh>
    <rPh sb="2" eb="5">
      <t>コウムイン</t>
    </rPh>
    <phoneticPr fontId="6"/>
  </si>
  <si>
    <t>*</t>
    <phoneticPr fontId="6"/>
  </si>
  <si>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</si>
  <si>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6"/>
  </si>
  <si>
    <t>臨時職員</t>
    <rPh sb="0" eb="2">
      <t>リンジ</t>
    </rPh>
    <rPh sb="2" eb="4">
      <t>ショクイン</t>
    </rPh>
    <phoneticPr fontId="6"/>
  </si>
  <si>
    <t>積立金
現在高</t>
    <rPh sb="4" eb="7">
      <t>ゲンザイダカ</t>
    </rPh>
    <phoneticPr fontId="25"/>
  </si>
  <si>
    <t>議会議員</t>
    <rPh sb="0" eb="2">
      <t>ギカイ</t>
    </rPh>
    <rPh sb="2" eb="4">
      <t>ギイン</t>
    </rPh>
    <phoneticPr fontId="6"/>
  </si>
  <si>
    <t>合計</t>
    <rPh sb="0" eb="2">
      <t>ゴウケイ</t>
    </rPh>
    <phoneticPr fontId="6"/>
  </si>
  <si>
    <t>減債基金</t>
    <rPh sb="0" eb="1">
      <t>ゲン</t>
    </rPh>
    <rPh sb="1" eb="2">
      <t>サイ</t>
    </rPh>
    <rPh sb="2" eb="4">
      <t>キキン</t>
    </rPh>
    <phoneticPr fontId="6"/>
  </si>
  <si>
    <t>ラスパイレス指数</t>
    <rPh sb="6" eb="8">
      <t>シスウ</t>
    </rPh>
    <phoneticPr fontId="6"/>
  </si>
  <si>
    <t>一般会計等の一覧</t>
    <phoneticPr fontId="6"/>
  </si>
  <si>
    <t>事業会計の一覧</t>
    <rPh sb="0" eb="2">
      <t>ジギョウ</t>
    </rPh>
    <rPh sb="2" eb="4">
      <t>カイケイ</t>
    </rPh>
    <phoneticPr fontId="6"/>
  </si>
  <si>
    <t>公営企業（法適）の一覧</t>
    <rPh sb="0" eb="2">
      <t>コウエイ</t>
    </rPh>
    <rPh sb="2" eb="4">
      <t>キギョウ</t>
    </rPh>
    <phoneticPr fontId="6"/>
  </si>
  <si>
    <t>公営企業（法非適）の一覧</t>
    <rPh sb="0" eb="2">
      <t>コウエイ</t>
    </rPh>
    <rPh sb="2" eb="4">
      <t>キギョウ</t>
    </rPh>
    <rPh sb="6" eb="7">
      <t>ヒ</t>
    </rPh>
    <phoneticPr fontId="6"/>
  </si>
  <si>
    <t>関係する一部事務組合等一覧</t>
    <rPh sb="0" eb="2">
      <t>カンケイ</t>
    </rPh>
    <rPh sb="4" eb="6">
      <t>イチブ</t>
    </rPh>
    <rPh sb="6" eb="8">
      <t>ジム</t>
    </rPh>
    <rPh sb="8" eb="10">
      <t>クミアイ</t>
    </rPh>
    <rPh sb="10" eb="11">
      <t>トウ</t>
    </rPh>
    <rPh sb="11" eb="13">
      <t>イチラン</t>
    </rPh>
    <phoneticPr fontId="6"/>
  </si>
  <si>
    <t>地方公社・第三セクター等一覧</t>
    <rPh sb="0" eb="2">
      <t>チホウ</t>
    </rPh>
    <rPh sb="2" eb="4">
      <t>コウシャ</t>
    </rPh>
    <rPh sb="5" eb="6">
      <t>ダイ</t>
    </rPh>
    <rPh sb="6" eb="7">
      <t>３</t>
    </rPh>
    <rPh sb="11" eb="12">
      <t>トウ</t>
    </rPh>
    <rPh sb="12" eb="14">
      <t>イチラン</t>
    </rPh>
    <phoneticPr fontId="6"/>
  </si>
  <si>
    <t>項番</t>
    <phoneticPr fontId="6"/>
  </si>
  <si>
    <t>会計名</t>
    <phoneticPr fontId="6"/>
  </si>
  <si>
    <t>会計名</t>
    <phoneticPr fontId="6"/>
  </si>
  <si>
    <t>項番</t>
    <phoneticPr fontId="6"/>
  </si>
  <si>
    <t>項番</t>
    <rPh sb="0" eb="2">
      <t>コウバン</t>
    </rPh>
    <phoneticPr fontId="6"/>
  </si>
  <si>
    <t>会計名</t>
    <rPh sb="0" eb="2">
      <t>カイケイ</t>
    </rPh>
    <rPh sb="2" eb="3">
      <t>メイ</t>
    </rPh>
    <phoneticPr fontId="6"/>
  </si>
  <si>
    <t>組合等名</t>
    <phoneticPr fontId="6"/>
  </si>
  <si>
    <t>団体名</t>
    <rPh sb="0" eb="2">
      <t>ダンタイ</t>
    </rPh>
    <phoneticPr fontId="6"/>
  </si>
  <si>
    <r>
      <t>(※</t>
    </r>
    <r>
      <rPr>
        <sz val="9"/>
        <color indexed="8"/>
        <rFont val="ＭＳ ゴシック"/>
        <family val="3"/>
        <charset val="128"/>
      </rPr>
      <t>3</t>
    </r>
    <r>
      <rPr>
        <sz val="9"/>
        <color indexed="8"/>
        <rFont val="ＭＳ ゴシック"/>
        <family val="3"/>
        <charset val="128"/>
      </rPr>
      <t>)</t>
    </r>
    <phoneticPr fontId="6"/>
  </si>
  <si>
    <t>（注釈）</t>
    <rPh sb="1" eb="3">
      <t>チュウシャク</t>
    </rPh>
    <phoneticPr fontId="6"/>
  </si>
  <si>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6"/>
  </si>
  <si>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</si>
  <si>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6"/>
  </si>
  <si>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6"/>
  </si>
  <si>
    <t>※5：産業構造の比率は、分母を就業人口総数とし、分類不能の産業を除いて算出。</t>
    <phoneticPr fontId="6"/>
  </si>
  <si>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6"/>
  </si>
  <si>
    <t>※7：人口については、調査対象年度の1月1日現在の住民基本台帳に登載されている人口に基づいている。</t>
    <rPh sb="13" eb="15">
      <t>タイショウ</t>
    </rPh>
    <rPh sb="27" eb="29">
      <t>キホン</t>
    </rPh>
    <rPh sb="42" eb="43">
      <t>モト</t>
    </rPh>
    <phoneticPr fontId="29"/>
  </si>
  <si>
    <t>平成30年度</t>
    <phoneticPr fontId="25"/>
  </si>
  <si>
    <t>栃木県益子町</t>
    <phoneticPr fontId="25"/>
  </si>
  <si>
    <t>(1) 普通会計の状況（市町村）</t>
    <rPh sb="4" eb="6">
      <t>フツウ</t>
    </rPh>
    <rPh sb="6" eb="8">
      <t>カイケイ</t>
    </rPh>
    <rPh sb="9" eb="11">
      <t>ジョウキョウ</t>
    </rPh>
    <rPh sb="12" eb="15">
      <t>シチョウソン</t>
    </rPh>
    <phoneticPr fontId="6"/>
  </si>
  <si>
    <t>歳入の状況（単位 千円・％）</t>
    <rPh sb="0" eb="2">
      <t>サイニュウ</t>
    </rPh>
    <rPh sb="3" eb="5">
      <t>ジョウキョウ</t>
    </rPh>
    <rPh sb="6" eb="8">
      <t>タンイ</t>
    </rPh>
    <rPh sb="9" eb="11">
      <t>センエン</t>
    </rPh>
    <phoneticPr fontId="6"/>
  </si>
  <si>
    <t>地方税の状況（単位 千円・％）</t>
    <rPh sb="0" eb="2">
      <t>チホウ</t>
    </rPh>
    <rPh sb="2" eb="3">
      <t>ゼイ</t>
    </rPh>
    <rPh sb="4" eb="6">
      <t>ジョウキョウ</t>
    </rPh>
    <rPh sb="7" eb="9">
      <t>タンイ</t>
    </rPh>
    <rPh sb="10" eb="12">
      <t>センエン</t>
    </rPh>
    <phoneticPr fontId="6"/>
  </si>
  <si>
    <t>歳出の状況（単位 千円・％）</t>
    <phoneticPr fontId="6"/>
  </si>
  <si>
    <t>決算額</t>
    <rPh sb="0" eb="2">
      <t>ケッサン</t>
    </rPh>
    <rPh sb="2" eb="3">
      <t>ガク</t>
    </rPh>
    <phoneticPr fontId="6"/>
  </si>
  <si>
    <t>構成比</t>
    <rPh sb="0" eb="3">
      <t>コウセイヒ</t>
    </rPh>
    <phoneticPr fontId="6"/>
  </si>
  <si>
    <t>経常一般財源等</t>
    <rPh sb="0" eb="2">
      <t>ケイジョウ</t>
    </rPh>
    <rPh sb="2" eb="4">
      <t>イッパン</t>
    </rPh>
    <rPh sb="4" eb="7">
      <t>ザイゲントウ</t>
    </rPh>
    <phoneticPr fontId="6"/>
  </si>
  <si>
    <t>区分</t>
  </si>
  <si>
    <t>収入済額</t>
    <rPh sb="0" eb="2">
      <t>シュウニュウ</t>
    </rPh>
    <rPh sb="2" eb="3">
      <t>スミ</t>
    </rPh>
    <rPh sb="3" eb="4">
      <t>ガク</t>
    </rPh>
    <phoneticPr fontId="6"/>
  </si>
  <si>
    <t>超過課税分</t>
    <rPh sb="0" eb="2">
      <t>チョウカ</t>
    </rPh>
    <rPh sb="2" eb="4">
      <t>カゼイ</t>
    </rPh>
    <rPh sb="4" eb="5">
      <t>ブン</t>
    </rPh>
    <phoneticPr fontId="6"/>
  </si>
  <si>
    <t>目的別歳出の状況（単位 千円・％）</t>
    <phoneticPr fontId="6"/>
  </si>
  <si>
    <t>地方税</t>
  </si>
  <si>
    <t>普通税</t>
    <rPh sb="0" eb="2">
      <t>フツウ</t>
    </rPh>
    <rPh sb="2" eb="3">
      <t>ゼイ</t>
    </rPh>
    <phoneticPr fontId="24"/>
  </si>
  <si>
    <t>決算額 (A)</t>
    <rPh sb="0" eb="2">
      <t>ケッサン</t>
    </rPh>
    <rPh sb="2" eb="3">
      <t>ガク</t>
    </rPh>
    <phoneticPr fontId="6"/>
  </si>
  <si>
    <t>(A)のうち普通建設事業費</t>
    <rPh sb="6" eb="8">
      <t>フツウ</t>
    </rPh>
    <rPh sb="8" eb="10">
      <t>ケンセツ</t>
    </rPh>
    <rPh sb="10" eb="13">
      <t>ジギョウヒ</t>
    </rPh>
    <phoneticPr fontId="6"/>
  </si>
  <si>
    <t>(A)のうち充当一般財源等</t>
    <rPh sb="6" eb="8">
      <t>ジュウトウ</t>
    </rPh>
    <rPh sb="8" eb="10">
      <t>イッパン</t>
    </rPh>
    <rPh sb="10" eb="12">
      <t>ザイゲン</t>
    </rPh>
    <rPh sb="12" eb="13">
      <t>ナド</t>
    </rPh>
    <phoneticPr fontId="6"/>
  </si>
  <si>
    <t>地方譲与税</t>
    <phoneticPr fontId="6"/>
  </si>
  <si>
    <t>　法定普通税</t>
    <phoneticPr fontId="6"/>
  </si>
  <si>
    <t>議会費</t>
  </si>
  <si>
    <t>-</t>
    <phoneticPr fontId="6"/>
  </si>
  <si>
    <t>利子割交付金</t>
  </si>
  <si>
    <t>　　市町村民税</t>
    <phoneticPr fontId="6"/>
  </si>
  <si>
    <t>総務費</t>
  </si>
  <si>
    <t>配当割交付金</t>
    <rPh sb="0" eb="2">
      <t>ハイトウ</t>
    </rPh>
    <rPh sb="2" eb="3">
      <t>ワリ</t>
    </rPh>
    <rPh sb="3" eb="6">
      <t>コウフキン</t>
    </rPh>
    <phoneticPr fontId="24"/>
  </si>
  <si>
    <t>　　　個人均等割</t>
    <phoneticPr fontId="6"/>
  </si>
  <si>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</si>
  <si>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</si>
  <si>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6"/>
  </si>
  <si>
    <t>-</t>
    <phoneticPr fontId="6"/>
  </si>
  <si>
    <t>衛生費</t>
  </si>
  <si>
    <t>分離課税所得割交付金</t>
    <phoneticPr fontId="25"/>
  </si>
  <si>
    <t>　　　法人均等割</t>
    <phoneticPr fontId="6"/>
  </si>
  <si>
    <t>労働費</t>
  </si>
  <si>
    <t>道府県民税所得割臨時交付金</t>
    <phoneticPr fontId="25"/>
  </si>
  <si>
    <t>　　　法人税割</t>
    <phoneticPr fontId="6"/>
  </si>
  <si>
    <t>農林水産業費</t>
  </si>
  <si>
    <t>地方消費税交付金</t>
  </si>
  <si>
    <t>　　固定資産税</t>
    <phoneticPr fontId="6"/>
  </si>
  <si>
    <t>商工費</t>
  </si>
  <si>
    <t>ゴルフ場利用税交付金</t>
  </si>
  <si>
    <t>　　　うち純固定資産税</t>
    <phoneticPr fontId="6"/>
  </si>
  <si>
    <t>土木費</t>
  </si>
  <si>
    <t>特別地方消費税交付金</t>
  </si>
  <si>
    <t>　　軽自動車税</t>
    <phoneticPr fontId="6"/>
  </si>
  <si>
    <t>消防費</t>
  </si>
  <si>
    <t>自動車取得税交付金</t>
  </si>
  <si>
    <t>　　市町村たばこ税</t>
    <phoneticPr fontId="6"/>
  </si>
  <si>
    <t>教育費</t>
  </si>
  <si>
    <t>軽油引取税交付金</t>
  </si>
  <si>
    <t>　　鉱産税</t>
    <phoneticPr fontId="6"/>
  </si>
  <si>
    <t>災害復旧費</t>
  </si>
  <si>
    <t>地方特例交付金</t>
    <phoneticPr fontId="16"/>
  </si>
  <si>
    <t>　　特別土地保有税</t>
    <phoneticPr fontId="6"/>
  </si>
  <si>
    <t>公債費</t>
  </si>
  <si>
    <t>地方交付税</t>
  </si>
  <si>
    <t>　法定外普通税</t>
    <phoneticPr fontId="6"/>
  </si>
  <si>
    <t>諸支出金</t>
    <rPh sb="3" eb="4">
      <t>キン</t>
    </rPh>
    <phoneticPr fontId="25"/>
  </si>
  <si>
    <t>　普通交付税</t>
    <phoneticPr fontId="6"/>
  </si>
  <si>
    <t>目的税</t>
  </si>
  <si>
    <t>前年度繰上充用金</t>
    <phoneticPr fontId="6"/>
  </si>
  <si>
    <t>　特別交付税</t>
    <phoneticPr fontId="6"/>
  </si>
  <si>
    <t>　法定目的税</t>
    <phoneticPr fontId="6"/>
  </si>
  <si>
    <t>歳出合計</t>
  </si>
  <si>
    <t>　震災復興特別交付税</t>
    <phoneticPr fontId="25"/>
  </si>
  <si>
    <t>　　入湯税</t>
    <phoneticPr fontId="6"/>
  </si>
  <si>
    <t>(一般財源計)</t>
    <phoneticPr fontId="6"/>
  </si>
  <si>
    <t>　　事業所税</t>
    <phoneticPr fontId="6"/>
  </si>
  <si>
    <t>性質別歳出の状況（単位 千円・％）</t>
    <rPh sb="0" eb="2">
      <t>セイシツ</t>
    </rPh>
    <phoneticPr fontId="6"/>
  </si>
  <si>
    <t>交通安全対策特別交付金</t>
    <phoneticPr fontId="6"/>
  </si>
  <si>
    <t>　　都市計画税</t>
    <phoneticPr fontId="6"/>
  </si>
  <si>
    <t>決算額</t>
  </si>
  <si>
    <t>構成比</t>
    <phoneticPr fontId="6"/>
  </si>
  <si>
    <t>充当一般財源等</t>
    <phoneticPr fontId="6"/>
  </si>
  <si>
    <t>経常経費充当一般財源等</t>
  </si>
  <si>
    <t>経常収支比率</t>
    <rPh sb="0" eb="2">
      <t>ケイジョウ</t>
    </rPh>
    <rPh sb="2" eb="4">
      <t>シュウシ</t>
    </rPh>
    <rPh sb="4" eb="6">
      <t>ヒリツ</t>
    </rPh>
    <phoneticPr fontId="20"/>
  </si>
  <si>
    <t>分担金・負担金</t>
  </si>
  <si>
    <t>　　水利地益税等</t>
    <phoneticPr fontId="6"/>
  </si>
  <si>
    <t>義務的経費計</t>
    <rPh sb="0" eb="3">
      <t>ギムテキ</t>
    </rPh>
    <rPh sb="3" eb="5">
      <t>ケイヒ</t>
    </rPh>
    <rPh sb="5" eb="6">
      <t>ケイ</t>
    </rPh>
    <phoneticPr fontId="6"/>
  </si>
  <si>
    <t>使用料</t>
  </si>
  <si>
    <t>　法定外目的税</t>
    <phoneticPr fontId="6"/>
  </si>
  <si>
    <t>　人件費</t>
    <phoneticPr fontId="6"/>
  </si>
  <si>
    <t>手数料</t>
  </si>
  <si>
    <t>旧法による税</t>
  </si>
  <si>
    <t>　　うち職員給</t>
    <rPh sb="4" eb="6">
      <t>ショクイン</t>
    </rPh>
    <rPh sb="6" eb="7">
      <t>キュウ</t>
    </rPh>
    <phoneticPr fontId="6"/>
  </si>
  <si>
    <t>国庫支出金</t>
  </si>
  <si>
    <t>合計</t>
  </si>
  <si>
    <t>　扶助費</t>
    <phoneticPr fontId="6"/>
  </si>
  <si>
    <t>国有提供交付金(特別区財調交付金)</t>
  </si>
  <si>
    <t>　公債費</t>
    <phoneticPr fontId="6"/>
  </si>
  <si>
    <t>都道府県支出金</t>
  </si>
  <si>
    <t>平成30年度</t>
    <rPh sb="0" eb="2">
      <t>ヘイセイ</t>
    </rPh>
    <rPh sb="4" eb="6">
      <t>ネンド</t>
    </rPh>
    <phoneticPr fontId="6"/>
  </si>
  <si>
    <t>平成29年度</t>
    <rPh sb="0" eb="2">
      <t>ヘイセイ</t>
    </rPh>
    <rPh sb="4" eb="6">
      <t>ネンド</t>
    </rPh>
    <phoneticPr fontId="6"/>
  </si>
  <si>
    <t>内訳</t>
    <rPh sb="0" eb="2">
      <t>ウチワケ</t>
    </rPh>
    <phoneticPr fontId="6"/>
  </si>
  <si>
    <t>財産収入</t>
  </si>
  <si>
    <t>徴収率
(％)</t>
    <rPh sb="0" eb="2">
      <t>チョウシュウ</t>
    </rPh>
    <rPh sb="2" eb="3">
      <t>リツ</t>
    </rPh>
    <phoneticPr fontId="6"/>
  </si>
  <si>
    <t>現年</t>
    <rPh sb="0" eb="1">
      <t>ゲン</t>
    </rPh>
    <rPh sb="1" eb="2">
      <t>ネン</t>
    </rPh>
    <phoneticPr fontId="6"/>
  </si>
  <si>
    <t>　うち元金</t>
    <phoneticPr fontId="25"/>
  </si>
  <si>
    <t>寄附金</t>
  </si>
  <si>
    <t>・計</t>
    <phoneticPr fontId="6"/>
  </si>
  <si>
    <t>市町村民税</t>
    <rPh sb="0" eb="3">
      <t>シチョウソン</t>
    </rPh>
    <rPh sb="3" eb="4">
      <t>ミン</t>
    </rPh>
    <rPh sb="4" eb="5">
      <t>ゼイ</t>
    </rPh>
    <phoneticPr fontId="6"/>
  </si>
  <si>
    <t>　うち利子</t>
    <phoneticPr fontId="25"/>
  </si>
  <si>
    <t>繰入金</t>
  </si>
  <si>
    <t>純固定資産税</t>
    <rPh sb="0" eb="1">
      <t>ジュン</t>
    </rPh>
    <rPh sb="1" eb="3">
      <t>コテイ</t>
    </rPh>
    <rPh sb="3" eb="6">
      <t>シサンゼイ</t>
    </rPh>
    <phoneticPr fontId="6"/>
  </si>
  <si>
    <t>一時借入金利子</t>
    <phoneticPr fontId="6"/>
  </si>
  <si>
    <t>繰越金</t>
  </si>
  <si>
    <t>その他の経費</t>
    <rPh sb="2" eb="3">
      <t>タ</t>
    </rPh>
    <rPh sb="4" eb="6">
      <t>ケイヒ</t>
    </rPh>
    <phoneticPr fontId="6"/>
  </si>
  <si>
    <t>諸収入</t>
  </si>
  <si>
    <t>公営事業等への繰出</t>
    <rPh sb="0" eb="2">
      <t>コウエイ</t>
    </rPh>
    <rPh sb="2" eb="4">
      <t>ジギョウ</t>
    </rPh>
    <rPh sb="4" eb="5">
      <t>トウ</t>
    </rPh>
    <rPh sb="7" eb="9">
      <t>クリダ</t>
    </rPh>
    <phoneticPr fontId="6"/>
  </si>
  <si>
    <t>国民健康保険事業会計の状況</t>
    <rPh sb="0" eb="2">
      <t>コクミン</t>
    </rPh>
    <rPh sb="2" eb="4">
      <t>ケンコウ</t>
    </rPh>
    <rPh sb="4" eb="6">
      <t>ホケン</t>
    </rPh>
    <rPh sb="6" eb="8">
      <t>ジギョウ</t>
    </rPh>
    <rPh sb="8" eb="10">
      <t>カイケイ</t>
    </rPh>
    <rPh sb="11" eb="13">
      <t>ジョウキョウ</t>
    </rPh>
    <phoneticPr fontId="6"/>
  </si>
  <si>
    <t>　物件費</t>
    <phoneticPr fontId="6"/>
  </si>
  <si>
    <t>地方債</t>
  </si>
  <si>
    <t>合計</t>
    <phoneticPr fontId="6"/>
  </si>
  <si>
    <t>実質収支</t>
    <rPh sb="0" eb="2">
      <t>ジッシツ</t>
    </rPh>
    <rPh sb="2" eb="4">
      <t>シュウシ</t>
    </rPh>
    <phoneticPr fontId="6"/>
  </si>
  <si>
    <t>　維持補修費</t>
    <phoneticPr fontId="6"/>
  </si>
  <si>
    <t>　うち減収補塡債(特例分)</t>
    <rPh sb="4" eb="5">
      <t>シュウ</t>
    </rPh>
    <rPh sb="9" eb="10">
      <t>トク</t>
    </rPh>
    <rPh sb="10" eb="11">
      <t>レイ</t>
    </rPh>
    <rPh sb="11" eb="12">
      <t>ブン</t>
    </rPh>
    <phoneticPr fontId="16"/>
  </si>
  <si>
    <t>下水道</t>
    <phoneticPr fontId="6"/>
  </si>
  <si>
    <t>再差引収支</t>
    <rPh sb="0" eb="1">
      <t>サイ</t>
    </rPh>
    <rPh sb="1" eb="3">
      <t>サシヒキ</t>
    </rPh>
    <rPh sb="3" eb="5">
      <t>シュウシ</t>
    </rPh>
    <phoneticPr fontId="6"/>
  </si>
  <si>
    <t>　補助費等</t>
    <rPh sb="1" eb="3">
      <t>ホジョ</t>
    </rPh>
    <rPh sb="3" eb="4">
      <t>ヒ</t>
    </rPh>
    <rPh sb="4" eb="5">
      <t>トウ</t>
    </rPh>
    <phoneticPr fontId="6"/>
  </si>
  <si>
    <t>　うち臨時財政対策債</t>
    <phoneticPr fontId="6"/>
  </si>
  <si>
    <t>上水道</t>
    <phoneticPr fontId="6"/>
  </si>
  <si>
    <t>加入世帯数(世帯)</t>
  </si>
  <si>
    <t>　　うち一部事務組合負担金</t>
    <phoneticPr fontId="6"/>
  </si>
  <si>
    <t>歳入合計</t>
    <phoneticPr fontId="6"/>
  </si>
  <si>
    <t>市場</t>
    <phoneticPr fontId="6"/>
  </si>
  <si>
    <t>被保険者数(人)</t>
  </si>
  <si>
    <t>　繰出金</t>
    <phoneticPr fontId="6"/>
  </si>
  <si>
    <t>工業用水道</t>
    <phoneticPr fontId="6"/>
  </si>
  <si>
    <t>被保険者
1人当り</t>
    <phoneticPr fontId="6"/>
  </si>
  <si>
    <t>保険税(料)収入額</t>
    <phoneticPr fontId="6"/>
  </si>
  <si>
    <t>　積立金</t>
    <phoneticPr fontId="6"/>
  </si>
  <si>
    <t>国民健康保険</t>
    <phoneticPr fontId="6"/>
  </si>
  <si>
    <t>国庫支出金</t>
    <phoneticPr fontId="6"/>
  </si>
  <si>
    <t>　投資・出資金・貸付金</t>
    <phoneticPr fontId="6"/>
  </si>
  <si>
    <t>その他</t>
    <phoneticPr fontId="6"/>
  </si>
  <si>
    <t>保険給付費</t>
    <phoneticPr fontId="6"/>
  </si>
  <si>
    <t>　前年度繰上充用金</t>
    <phoneticPr fontId="6"/>
  </si>
  <si>
    <t>(注釈)</t>
    <rPh sb="1" eb="2">
      <t>チュウ</t>
    </rPh>
    <rPh sb="2" eb="3">
      <t>シャク</t>
    </rPh>
    <phoneticPr fontId="6"/>
  </si>
  <si>
    <t>投資的経費計</t>
    <rPh sb="5" eb="6">
      <t>ケイ</t>
    </rPh>
    <phoneticPr fontId="6"/>
  </si>
  <si>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6"/>
  </si>
  <si>
    <t>　　うち人件費</t>
    <phoneticPr fontId="6"/>
  </si>
  <si>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6"/>
  </si>
  <si>
    <t>普通建設事業費</t>
    <phoneticPr fontId="6"/>
  </si>
  <si>
    <t>　うち補助</t>
    <phoneticPr fontId="6"/>
  </si>
  <si>
    <t>　うち単独</t>
    <phoneticPr fontId="6"/>
  </si>
  <si>
    <t>災害復旧事業費</t>
    <phoneticPr fontId="6"/>
  </si>
  <si>
    <t>失業対策事業費</t>
    <phoneticPr fontId="6"/>
  </si>
  <si>
    <t>歳出合計</t>
    <phoneticPr fontId="6"/>
  </si>
  <si>
    <t>(2)各会計、関係団体の財政状況及び健全化判断比率（市町村）</t>
    <rPh sb="26" eb="29">
      <t>シチョウソン</t>
    </rPh>
    <phoneticPr fontId="6"/>
  </si>
  <si>
    <t>平成30年度</t>
  </si>
  <si>
    <t>栃木県益子町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</si>
  <si>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</si>
  <si>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</si>
  <si>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</si>
  <si>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</si>
  <si>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</si>
  <si>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</si>
  <si>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</si>
  <si>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</si>
  <si>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6"/>
  </si>
  <si>
    <t>備考</t>
    <rPh sb="0" eb="2">
      <t>ビコウ</t>
    </rPh>
    <phoneticPr fontId="6"/>
  </si>
  <si>
    <t>地方公社・第三セクター等名</t>
    <rPh sb="12" eb="13">
      <t>メイ</t>
    </rPh>
    <phoneticPr fontId="6"/>
  </si>
  <si>
    <t>経常損益</t>
    <phoneticPr fontId="6"/>
  </si>
  <si>
    <t>純資産又は
正味財産</t>
    <phoneticPr fontId="6"/>
  </si>
  <si>
    <t>当該団体
からの
出資金</t>
    <phoneticPr fontId="6"/>
  </si>
  <si>
    <t>当該団体
からの
補助金</t>
    <phoneticPr fontId="6"/>
  </si>
  <si>
    <t>当該団体
からの
貸付金</t>
    <phoneticPr fontId="6"/>
  </si>
  <si>
    <t>当該団体からの債務保証に係る債務残高</t>
    <rPh sb="9" eb="11">
      <t>ホショウ</t>
    </rPh>
    <phoneticPr fontId="6"/>
  </si>
  <si>
    <t>当該団体からの損失補償に係る債務残高</t>
    <phoneticPr fontId="6"/>
  </si>
  <si>
    <t>一般会計等
負担見込額</t>
    <phoneticPr fontId="6"/>
  </si>
  <si>
    <t>一般会計</t>
    <phoneticPr fontId="6"/>
  </si>
  <si>
    <t>実質赤字額</t>
    <rPh sb="0" eb="2">
      <t>ジッシツ</t>
    </rPh>
    <rPh sb="2" eb="5">
      <t>アカジガク</t>
    </rPh>
    <phoneticPr fontId="6"/>
  </si>
  <si>
    <t>計</t>
    <rPh sb="0" eb="1">
      <t>ケイ</t>
    </rPh>
    <phoneticPr fontId="6"/>
  </si>
  <si>
    <t>一般会計等（純計）</t>
    <rPh sb="0" eb="2">
      <t>イッパン</t>
    </rPh>
    <rPh sb="2" eb="4">
      <t>カイケイ</t>
    </rPh>
    <rPh sb="4" eb="5">
      <t>トウ</t>
    </rPh>
    <rPh sb="6" eb="8">
      <t>ジュンケイ</t>
    </rPh>
    <phoneticPr fontId="6"/>
  </si>
  <si>
    <t>-</t>
    <phoneticPr fontId="6"/>
  </si>
  <si>
    <t>　※一般会計等（純計）は、各会計の相互間の繰入・繰出等の重複を控除したものであり、各会計の合計と一致しない場合がある。</t>
    <phoneticPr fontId="6"/>
  </si>
  <si>
    <t>公営企業会計等の財政状況（単位：百万円）</t>
    <rPh sb="0" eb="2">
      <t>コウエイ</t>
    </rPh>
    <rPh sb="2" eb="4">
      <t>キギョウ</t>
    </rPh>
    <rPh sb="4" eb="6">
      <t>カイケイ</t>
    </rPh>
    <rPh sb="6" eb="7">
      <t>トウ</t>
    </rPh>
    <rPh sb="8" eb="10">
      <t>ザイセイ</t>
    </rPh>
    <rPh sb="10" eb="12">
      <t>ジョウキョウ</t>
    </rPh>
    <phoneticPr fontId="6"/>
  </si>
  <si>
    <t>総収益
（歳入）</t>
    <phoneticPr fontId="6"/>
  </si>
  <si>
    <t>総費用
（歳出）</t>
    <phoneticPr fontId="6"/>
  </si>
  <si>
    <t>純損益
（形式収支）</t>
    <phoneticPr fontId="6"/>
  </si>
  <si>
    <t>資金剰余額
/不足額
（実質収支）</t>
    <phoneticPr fontId="6"/>
  </si>
  <si>
    <t>他会計等
からの
繰入金</t>
    <phoneticPr fontId="6"/>
  </si>
  <si>
    <t>企業債
（地方債）
現在高</t>
    <phoneticPr fontId="6"/>
  </si>
  <si>
    <t>左のうち
一般会計等
繰入見込額</t>
    <phoneticPr fontId="6"/>
  </si>
  <si>
    <t>資金不足
比率</t>
    <rPh sb="0" eb="2">
      <t>シキン</t>
    </rPh>
    <rPh sb="2" eb="4">
      <t>フソク</t>
    </rPh>
    <rPh sb="5" eb="7">
      <t>ヒリツ</t>
    </rPh>
    <phoneticPr fontId="6"/>
  </si>
  <si>
    <t>国民健康保険特別会計</t>
    <phoneticPr fontId="6"/>
  </si>
  <si>
    <t>介護保険特別会計</t>
    <phoneticPr fontId="6"/>
  </si>
  <si>
    <t>後期高齢者医療特別会計</t>
    <phoneticPr fontId="6"/>
  </si>
  <si>
    <t>公共下水道事業特別会計</t>
    <phoneticPr fontId="6"/>
  </si>
  <si>
    <t>法非適用企業</t>
    <phoneticPr fontId="6"/>
  </si>
  <si>
    <t>農業集落排水事業特別会計</t>
    <phoneticPr fontId="6"/>
  </si>
  <si>
    <t>連結実質赤字額</t>
    <rPh sb="0" eb="2">
      <t>レンケツ</t>
    </rPh>
    <rPh sb="2" eb="4">
      <t>ジッシツ</t>
    </rPh>
    <rPh sb="4" eb="7">
      <t>アカジガク</t>
    </rPh>
    <phoneticPr fontId="6"/>
  </si>
  <si>
    <t>公営企業会計等</t>
    <rPh sb="0" eb="2">
      <t>コウエイ</t>
    </rPh>
    <rPh sb="2" eb="4">
      <t>キギョウ</t>
    </rPh>
    <rPh sb="4" eb="6">
      <t>カイケイ</t>
    </rPh>
    <rPh sb="6" eb="7">
      <t>トウ</t>
    </rPh>
    <phoneticPr fontId="6"/>
  </si>
  <si>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6"/>
  </si>
  <si>
    <t>一部事務組合等名</t>
    <rPh sb="0" eb="2">
      <t>イチブ</t>
    </rPh>
    <rPh sb="2" eb="4">
      <t>ジム</t>
    </rPh>
    <rPh sb="4" eb="6">
      <t>クミアイ</t>
    </rPh>
    <rPh sb="6" eb="7">
      <t>トウ</t>
    </rPh>
    <rPh sb="7" eb="8">
      <t>メイ</t>
    </rPh>
    <phoneticPr fontId="31"/>
  </si>
  <si>
    <t>総収益
（歳入）</t>
    <phoneticPr fontId="6"/>
  </si>
  <si>
    <t>総費用
（歳出）</t>
    <phoneticPr fontId="6"/>
  </si>
  <si>
    <t>純損益
（形式収支）</t>
    <phoneticPr fontId="6"/>
  </si>
  <si>
    <t>資金剰余額
/不足額
（実質収支）</t>
    <phoneticPr fontId="6"/>
  </si>
  <si>
    <t>左のうち
一般会計等
負担見込額</t>
    <phoneticPr fontId="6"/>
  </si>
  <si>
    <t>一部事務組合等</t>
    <rPh sb="0" eb="2">
      <t>イチブ</t>
    </rPh>
    <rPh sb="2" eb="4">
      <t>ジム</t>
    </rPh>
    <rPh sb="4" eb="6">
      <t>クミアイ</t>
    </rPh>
    <rPh sb="6" eb="7">
      <t>トウ</t>
    </rPh>
    <phoneticPr fontId="6"/>
  </si>
  <si>
    <t>地方公社・第三セクター等</t>
    <rPh sb="0" eb="4">
      <t>チホウコウシャ</t>
    </rPh>
    <rPh sb="5" eb="6">
      <t>ダイ</t>
    </rPh>
    <rPh sb="6" eb="7">
      <t>サン</t>
    </rPh>
    <rPh sb="11" eb="12">
      <t>ナド</t>
    </rPh>
    <phoneticPr fontId="6"/>
  </si>
  <si>
    <t>　※地方公共団体が①25%以上出資している法人又は②財政支援を行っている法人を記載している。</t>
    <phoneticPr fontId="6"/>
  </si>
  <si>
    <t>　※地方公共団体財政健全化法に基づき将来負担比率の算定対象となっている法人については、○印を付与している。</t>
    <phoneticPr fontId="6"/>
  </si>
  <si>
    <t>公債費負担の状況</t>
    <rPh sb="0" eb="3">
      <t>コウサイヒ</t>
    </rPh>
    <rPh sb="3" eb="5">
      <t>フタン</t>
    </rPh>
    <rPh sb="6" eb="8">
      <t>ジョウキョウ</t>
    </rPh>
    <phoneticPr fontId="6"/>
  </si>
  <si>
    <t>将来負担の状況</t>
    <phoneticPr fontId="6"/>
  </si>
  <si>
    <t>実質公債費比率　　（千円・％）</t>
    <rPh sb="0" eb="2">
      <t>ジッシツ</t>
    </rPh>
    <rPh sb="2" eb="4">
      <t>コウサイ</t>
    </rPh>
    <rPh sb="4" eb="5">
      <t>ヒ</t>
    </rPh>
    <rPh sb="5" eb="7">
      <t>ヒリツ</t>
    </rPh>
    <rPh sb="10" eb="12">
      <t>センエン</t>
    </rPh>
    <phoneticPr fontId="6"/>
  </si>
  <si>
    <t>将来負担比率　　（千円・％）</t>
    <rPh sb="0" eb="2">
      <t>ショウライ</t>
    </rPh>
    <rPh sb="2" eb="4">
      <t>フタン</t>
    </rPh>
    <phoneticPr fontId="6"/>
  </si>
  <si>
    <t>区分</t>
    <rPh sb="0" eb="1">
      <t>ク</t>
    </rPh>
    <rPh sb="1" eb="2">
      <t>ブン</t>
    </rPh>
    <phoneticPr fontId="31"/>
  </si>
  <si>
    <t>平成28年度</t>
    <rPh sb="0" eb="2">
      <t>ヘイセイ</t>
    </rPh>
    <rPh sb="4" eb="6">
      <t>ネンド</t>
    </rPh>
    <phoneticPr fontId="6"/>
  </si>
  <si>
    <t>分母比</t>
    <rPh sb="0" eb="2">
      <t>ブンボ</t>
    </rPh>
    <rPh sb="2" eb="3">
      <t>ヒ</t>
    </rPh>
    <phoneticPr fontId="6"/>
  </si>
  <si>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</si>
  <si>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</si>
  <si>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</si>
  <si>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6"/>
  </si>
  <si>
    <t>PFI事業に係るもの</t>
    <rPh sb="3" eb="5">
      <t>ジギョウ</t>
    </rPh>
    <rPh sb="6" eb="7">
      <t>カカ</t>
    </rPh>
    <phoneticPr fontId="31"/>
  </si>
  <si>
    <t>-</t>
    <phoneticPr fontId="6"/>
  </si>
  <si>
    <t>減債基金積立不足算定額</t>
    <rPh sb="0" eb="2">
      <t>ゲンサイ</t>
    </rPh>
    <rPh sb="2" eb="4">
      <t>キキン</t>
    </rPh>
    <rPh sb="4" eb="6">
      <t>ツミタテ</t>
    </rPh>
    <rPh sb="6" eb="8">
      <t>ブソク</t>
    </rPh>
    <rPh sb="8" eb="10">
      <t>サンテイ</t>
    </rPh>
    <rPh sb="10" eb="11">
      <t>ガク</t>
    </rPh>
    <phoneticPr fontId="6"/>
  </si>
  <si>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</si>
  <si>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6"/>
  </si>
  <si>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</si>
  <si>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</si>
  <si>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</si>
  <si>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</si>
  <si>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</si>
  <si>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</si>
  <si>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</si>
  <si>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6"/>
  </si>
  <si>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</si>
  <si>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</si>
  <si>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6"/>
  </si>
  <si>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</si>
  <si>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</si>
  <si>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6"/>
  </si>
  <si>
    <t>一時借入金の利子</t>
    <rPh sb="0" eb="2">
      <t>イチジ</t>
    </rPh>
    <rPh sb="2" eb="5">
      <t>カリイレキン</t>
    </rPh>
    <rPh sb="6" eb="8">
      <t>リシ</t>
    </rPh>
    <phoneticPr fontId="31"/>
  </si>
  <si>
    <t>　うち、健全化法施行規則附則第三条に係る負担見込額</t>
    <phoneticPr fontId="6"/>
  </si>
  <si>
    <t>社会福祉法人の施設建設費に係るもの</t>
    <rPh sb="0" eb="2">
      <t>シャカイ</t>
    </rPh>
    <rPh sb="2" eb="4">
      <t>フクシ</t>
    </rPh>
    <rPh sb="4" eb="6">
      <t>ホウジン</t>
    </rPh>
    <rPh sb="7" eb="9">
      <t>シセツ</t>
    </rPh>
    <rPh sb="9" eb="12">
      <t>ケンセツヒ</t>
    </rPh>
    <rPh sb="13" eb="14">
      <t>カカ</t>
    </rPh>
    <phoneticPr fontId="6"/>
  </si>
  <si>
    <t>(Ａ)</t>
    <phoneticPr fontId="6"/>
  </si>
  <si>
    <t xml:space="preserve">連結実質赤字額 </t>
    <phoneticPr fontId="6"/>
  </si>
  <si>
    <t>損失補償・債務保証の履行に係るもの</t>
    <rPh sb="0" eb="2">
      <t>ソンシツ</t>
    </rPh>
    <rPh sb="2" eb="4">
      <t>ホショウ</t>
    </rPh>
    <rPh sb="5" eb="7">
      <t>サイム</t>
    </rPh>
    <rPh sb="7" eb="9">
      <t>ホショウ</t>
    </rPh>
    <rPh sb="10" eb="12">
      <t>リコウ</t>
    </rPh>
    <rPh sb="13" eb="14">
      <t>カカ</t>
    </rPh>
    <phoneticPr fontId="6"/>
  </si>
  <si>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</si>
  <si>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6"/>
  </si>
  <si>
    <t>(Ｅ)</t>
    <phoneticPr fontId="6"/>
  </si>
  <si>
    <t>その他上記に準ずるもの</t>
    <rPh sb="2" eb="3">
      <t>タ</t>
    </rPh>
    <rPh sb="3" eb="5">
      <t>ジョウキ</t>
    </rPh>
    <rPh sb="6" eb="7">
      <t>ジュン</t>
    </rPh>
    <phoneticPr fontId="6"/>
  </si>
  <si>
    <t>充当可能
財源等</t>
    <rPh sb="0" eb="2">
      <t>ジュウトウ</t>
    </rPh>
    <rPh sb="2" eb="3">
      <t>カ</t>
    </rPh>
    <rPh sb="3" eb="4">
      <t>ノウ</t>
    </rPh>
    <rPh sb="5" eb="8">
      <t>ザイゲントウ</t>
    </rPh>
    <phoneticPr fontId="6"/>
  </si>
  <si>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</si>
  <si>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6"/>
  </si>
  <si>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</si>
  <si>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</si>
  <si>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</si>
  <si>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6"/>
  </si>
  <si>
    <t>将来負担比率（(Ｅ)－(Ｆ)）／（(Ｃ)－(Ｄ)）×１００</t>
    <rPh sb="0" eb="2">
      <t>ショウライ</t>
    </rPh>
    <rPh sb="2" eb="4">
      <t>フタン</t>
    </rPh>
    <rPh sb="4" eb="6">
      <t>ヒリツ</t>
    </rPh>
    <phoneticPr fontId="6"/>
  </si>
  <si>
    <t>その他の会計</t>
    <phoneticPr fontId="6"/>
  </si>
  <si>
    <t>公社・
三セク等</t>
    <rPh sb="0" eb="2">
      <t>コウシャ</t>
    </rPh>
    <rPh sb="4" eb="5">
      <t>サン</t>
    </rPh>
    <rPh sb="7" eb="8">
      <t>トウ</t>
    </rPh>
    <phoneticPr fontId="6"/>
  </si>
  <si>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</si>
  <si>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</si>
  <si>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</si>
  <si>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</si>
  <si>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平成30年度</t>
    <rPh sb="0" eb="2">
      <t>ヘイセイ</t>
    </rPh>
    <rPh sb="4" eb="6">
      <t>ネンド</t>
    </rPh>
    <phoneticPr fontId="20"/>
  </si>
  <si>
    <t>早期健全化基準</t>
    <phoneticPr fontId="6"/>
  </si>
  <si>
    <t>財政再生基準</t>
    <phoneticPr fontId="6"/>
  </si>
  <si>
    <t>地方独立行政法人に係る将来負担額</t>
    <phoneticPr fontId="6"/>
  </si>
  <si>
    <t>特定財源の額</t>
    <rPh sb="0" eb="2">
      <t>トクテイ</t>
    </rPh>
    <rPh sb="2" eb="4">
      <t>ザイゲン</t>
    </rPh>
    <rPh sb="5" eb="6">
      <t>ガク</t>
    </rPh>
    <phoneticPr fontId="6"/>
  </si>
  <si>
    <t>(Ｂ)</t>
    <phoneticPr fontId="6"/>
  </si>
  <si>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</si>
  <si>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</si>
  <si>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6"/>
  </si>
  <si>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</si>
  <si>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6"/>
  </si>
  <si>
    <t>(Ｄ)</t>
    <phoneticPr fontId="6"/>
  </si>
  <si>
    <t>実質公債費比率</t>
    <rPh sb="0" eb="2">
      <t>ジッシツ</t>
    </rPh>
    <rPh sb="2" eb="5">
      <t>コウサイヒ</t>
    </rPh>
    <rPh sb="5" eb="7">
      <t>ヒリツ</t>
    </rPh>
    <phoneticPr fontId="20"/>
  </si>
  <si>
    <t>(Ｃ)－(Ｄ)</t>
    <phoneticPr fontId="6"/>
  </si>
  <si>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</si>
  <si>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6"/>
  </si>
  <si>
    <t>(単年度)</t>
    <rPh sb="1" eb="4">
      <t>タンネンド</t>
    </rPh>
    <phoneticPr fontId="6"/>
  </si>
  <si>
    <t>(3ヵ年平均)</t>
    <rPh sb="3" eb="4">
      <t>ネン</t>
    </rPh>
    <rPh sb="4" eb="6">
      <t>ヘイキン</t>
    </rPh>
    <phoneticPr fontId="6"/>
  </si>
  <si>
    <t xml:space="preserve"> </t>
    <phoneticPr fontId="6"/>
  </si>
  <si>
    <t>人件費及び人件費に準ずる費用の分析</t>
    <rPh sb="0" eb="3">
      <t>ジンケンヒ</t>
    </rPh>
    <rPh sb="3" eb="4">
      <t>オヨ</t>
    </rPh>
    <rPh sb="5" eb="8">
      <t>ジンケンヒ</t>
    </rPh>
    <rPh sb="9" eb="10">
      <t>ジュン</t>
    </rPh>
    <rPh sb="12" eb="14">
      <t>ヒヨウ</t>
    </rPh>
    <rPh sb="15" eb="17">
      <t>ブンセキ</t>
    </rPh>
    <phoneticPr fontId="6"/>
  </si>
  <si>
    <t>人件費及び人件費に準ずる費用</t>
    <rPh sb="0" eb="3">
      <t>ジンケンヒ</t>
    </rPh>
    <rPh sb="3" eb="4">
      <t>オヨ</t>
    </rPh>
    <rPh sb="5" eb="8">
      <t>ジンケンヒ</t>
    </rPh>
    <rPh sb="9" eb="10">
      <t>ジュン</t>
    </rPh>
    <rPh sb="12" eb="14">
      <t>ヒヨウ</t>
    </rPh>
    <phoneticPr fontId="6"/>
  </si>
  <si>
    <t>当該団体決算額
（千円）</t>
    <rPh sb="0" eb="2">
      <t>トウガイ</t>
    </rPh>
    <rPh sb="2" eb="4">
      <t>ダンタイ</t>
    </rPh>
    <rPh sb="4" eb="6">
      <t>ケッサン</t>
    </rPh>
    <rPh sb="6" eb="7">
      <t>ガク</t>
    </rPh>
    <rPh sb="9" eb="11">
      <t>センエン</t>
    </rPh>
    <phoneticPr fontId="6"/>
  </si>
  <si>
    <t>人口1人当たり決算額</t>
    <rPh sb="0" eb="2">
      <t>ジンコウ</t>
    </rPh>
    <rPh sb="2" eb="4">
      <t>ヒトリ</t>
    </rPh>
    <rPh sb="4" eb="5">
      <t>ア</t>
    </rPh>
    <rPh sb="7" eb="9">
      <t>ケッサン</t>
    </rPh>
    <rPh sb="9" eb="10">
      <t>ガク</t>
    </rPh>
    <phoneticPr fontId="6"/>
  </si>
  <si>
    <t>当該団体（円）</t>
    <rPh sb="0" eb="2">
      <t>トウガイ</t>
    </rPh>
    <rPh sb="2" eb="4">
      <t>ダンタイ</t>
    </rPh>
    <rPh sb="5" eb="6">
      <t>エン</t>
    </rPh>
    <phoneticPr fontId="6"/>
  </si>
  <si>
    <t>類似団体平均（円）</t>
    <rPh sb="0" eb="2">
      <t>ルイジ</t>
    </rPh>
    <rPh sb="2" eb="4">
      <t>ダンタイ</t>
    </rPh>
    <rPh sb="4" eb="6">
      <t>ヘイキン</t>
    </rPh>
    <rPh sb="7" eb="8">
      <t>エン</t>
    </rPh>
    <phoneticPr fontId="6"/>
  </si>
  <si>
    <t>対比（％）</t>
    <rPh sb="0" eb="2">
      <t>タイヒ</t>
    </rPh>
    <phoneticPr fontId="6"/>
  </si>
  <si>
    <t>人件費</t>
    <rPh sb="0" eb="3">
      <t>ジンケンヒ</t>
    </rPh>
    <phoneticPr fontId="6"/>
  </si>
  <si>
    <t>賃金（物件費）</t>
    <rPh sb="0" eb="2">
      <t>チンギン</t>
    </rPh>
    <rPh sb="3" eb="5">
      <t>ブッケン</t>
    </rPh>
    <rPh sb="5" eb="6">
      <t>ヒ</t>
    </rPh>
    <phoneticPr fontId="6"/>
  </si>
  <si>
    <t>一部事務組合負担金（補助費等）</t>
    <rPh sb="0" eb="2">
      <t>イチブ</t>
    </rPh>
    <rPh sb="2" eb="4">
      <t>ジム</t>
    </rPh>
    <rPh sb="4" eb="6">
      <t>クミアイ</t>
    </rPh>
    <rPh sb="6" eb="9">
      <t>フタンキン</t>
    </rPh>
    <rPh sb="10" eb="13">
      <t>ホジョヒ</t>
    </rPh>
    <rPh sb="13" eb="14">
      <t>トウ</t>
    </rPh>
    <phoneticPr fontId="6"/>
  </si>
  <si>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6"/>
  </si>
  <si>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6"/>
  </si>
  <si>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</si>
  <si>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6"/>
  </si>
  <si>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6"/>
  </si>
  <si>
    <t>▲退職金</t>
    <rPh sb="1" eb="3">
      <t>タイショク</t>
    </rPh>
    <rPh sb="3" eb="4">
      <t>キン</t>
    </rPh>
    <phoneticPr fontId="6"/>
  </si>
  <si>
    <t>参考</t>
    <rPh sb="0" eb="2">
      <t>サンコウ</t>
    </rPh>
    <phoneticPr fontId="6"/>
  </si>
  <si>
    <t>当該団体</t>
    <rPh sb="0" eb="2">
      <t>トウガイ</t>
    </rPh>
    <rPh sb="2" eb="4">
      <t>ダンタイ</t>
    </rPh>
    <phoneticPr fontId="6"/>
  </si>
  <si>
    <t>類似団体平均</t>
    <rPh sb="0" eb="2">
      <t>ルイジ</t>
    </rPh>
    <rPh sb="2" eb="4">
      <t>ダンタイ</t>
    </rPh>
    <rPh sb="4" eb="6">
      <t>ヘイキン</t>
    </rPh>
    <phoneticPr fontId="6"/>
  </si>
  <si>
    <t>対比（差引）</t>
    <rPh sb="0" eb="2">
      <t>タイヒ</t>
    </rPh>
    <rPh sb="3" eb="5">
      <t>サシヒキ</t>
    </rPh>
    <phoneticPr fontId="6"/>
  </si>
  <si>
    <t>人口1,000人当たり職員数（人）</t>
    <rPh sb="0" eb="2">
      <t>ジンコウ</t>
    </rPh>
    <rPh sb="7" eb="8">
      <t>ニン</t>
    </rPh>
    <rPh sb="8" eb="9">
      <t>ア</t>
    </rPh>
    <rPh sb="11" eb="14">
      <t>ショクインスウ</t>
    </rPh>
    <rPh sb="15" eb="16">
      <t>ヒト</t>
    </rPh>
    <phoneticPr fontId="6"/>
  </si>
  <si>
    <t>ラスパイレス指数</t>
    <rPh sb="6" eb="8">
      <t>シスウ</t>
    </rPh>
    <phoneticPr fontId="4"/>
  </si>
  <si>
    <t>（注）人口については、各調査対象年度の1月1日現在の住民基本台帳に登載されている人口に基づいている。</t>
    <rPh sb="14" eb="16">
      <t>タイショウ</t>
    </rPh>
    <phoneticPr fontId="6"/>
  </si>
  <si>
    <t>公債費及び公債費に準ずる費用の分析</t>
    <rPh sb="0" eb="3">
      <t>コウサイヒ</t>
    </rPh>
    <rPh sb="3" eb="4">
      <t>オヨ</t>
    </rPh>
    <rPh sb="5" eb="8">
      <t>コウサイヒ</t>
    </rPh>
    <rPh sb="9" eb="10">
      <t>ジュン</t>
    </rPh>
    <rPh sb="12" eb="14">
      <t>ヒヨウ</t>
    </rPh>
    <rPh sb="15" eb="17">
      <t>ブンセキ</t>
    </rPh>
    <phoneticPr fontId="6"/>
  </si>
  <si>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6"/>
  </si>
  <si>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6"/>
  </si>
  <si>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</si>
  <si>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</si>
  <si>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6"/>
  </si>
  <si>
    <t>一部事務組合等の起こした地方債に充てたと認められる
補助金又は負担金</t>
    <phoneticPr fontId="6"/>
  </si>
  <si>
    <t>公債費に準ずる債務負担行為に係るもの</t>
    <phoneticPr fontId="6"/>
  </si>
  <si>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</si>
  <si>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</si>
  <si>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</si>
  <si>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6"/>
  </si>
  <si>
    <t>（参考）　普通建設事業費の分析</t>
    <rPh sb="1" eb="3">
      <t>サンコウ</t>
    </rPh>
    <rPh sb="5" eb="7">
      <t>フツウ</t>
    </rPh>
    <rPh sb="7" eb="9">
      <t>ケンセツ</t>
    </rPh>
    <rPh sb="9" eb="11">
      <t>ジギョウ</t>
    </rPh>
    <rPh sb="11" eb="12">
      <t>ヒ</t>
    </rPh>
    <rPh sb="13" eb="15">
      <t>ブンセキ</t>
    </rPh>
    <phoneticPr fontId="6"/>
  </si>
  <si>
    <t>普通建設事業費</t>
    <rPh sb="0" eb="2">
      <t>フツウ</t>
    </rPh>
    <rPh sb="2" eb="4">
      <t>ケンセツ</t>
    </rPh>
    <rPh sb="4" eb="7">
      <t>ジギョウヒ</t>
    </rPh>
    <phoneticPr fontId="6"/>
  </si>
  <si>
    <t>人口１人当たり決算額</t>
    <rPh sb="0" eb="2">
      <t>ジンコウ</t>
    </rPh>
    <rPh sb="2" eb="4">
      <t>ヒトリ</t>
    </rPh>
    <rPh sb="4" eb="5">
      <t>ア</t>
    </rPh>
    <rPh sb="7" eb="10">
      <t>ケッサンガク</t>
    </rPh>
    <phoneticPr fontId="6"/>
  </si>
  <si>
    <t>当該団体(円)</t>
    <rPh sb="0" eb="2">
      <t>トウガイ</t>
    </rPh>
    <rPh sb="2" eb="4">
      <t>ダンタイ</t>
    </rPh>
    <rPh sb="5" eb="6">
      <t>エン</t>
    </rPh>
    <phoneticPr fontId="6"/>
  </si>
  <si>
    <t>増減率(%)(A)</t>
    <rPh sb="0" eb="3">
      <t>ゾウゲンリツ</t>
    </rPh>
    <phoneticPr fontId="6"/>
  </si>
  <si>
    <t>類似団体平均(円)</t>
    <rPh sb="0" eb="2">
      <t>ルイジ</t>
    </rPh>
    <rPh sb="2" eb="4">
      <t>ダンタイ</t>
    </rPh>
    <rPh sb="4" eb="6">
      <t>ヘイキン</t>
    </rPh>
    <rPh sb="7" eb="8">
      <t>エン</t>
    </rPh>
    <phoneticPr fontId="6"/>
  </si>
  <si>
    <t>増減率(%)(B)</t>
    <rPh sb="0" eb="3">
      <t>ゾウゲンリツ</t>
    </rPh>
    <phoneticPr fontId="6"/>
  </si>
  <si>
    <t>(A)-(B)</t>
  </si>
  <si>
    <t xml:space="preserve"> H26</t>
  </si>
  <si>
    <t>うち単独分</t>
    <rPh sb="2" eb="4">
      <t>タンドク</t>
    </rPh>
    <rPh sb="4" eb="5">
      <t>ブン</t>
    </rPh>
    <phoneticPr fontId="6"/>
  </si>
  <si>
    <t xml:space="preserve"> H27</t>
  </si>
  <si>
    <t xml:space="preserve"> H28</t>
  </si>
  <si>
    <t xml:space="preserve"> H29</t>
  </si>
  <si>
    <t xml:space="preserve"> H30</t>
  </si>
  <si>
    <t xml:space="preserve"> 過去５年間平均</t>
    <rPh sb="1" eb="3">
      <t>カコ</t>
    </rPh>
    <rPh sb="4" eb="6">
      <t>ネンカン</t>
    </rPh>
    <rPh sb="6" eb="8">
      <t>ヘイキン</t>
    </rPh>
    <phoneticPr fontId="6"/>
  </si>
  <si>
    <t>類似団体内平均(円)</t>
    <rPh sb="0" eb="2">
      <t>ルイジ</t>
    </rPh>
    <rPh sb="2" eb="4">
      <t>ダンタイ</t>
    </rPh>
    <phoneticPr fontId="6"/>
  </si>
  <si>
    <t xml:space="preserve"> </t>
    <phoneticPr fontId="6"/>
  </si>
  <si>
    <t xml:space="preserve"> </t>
    <phoneticPr fontId="6"/>
  </si>
  <si>
    <t>H26</t>
  </si>
  <si>
    <t>H27</t>
  </si>
  <si>
    <t>H28</t>
  </si>
  <si>
    <t>H29</t>
  </si>
  <si>
    <t>H30</t>
  </si>
  <si>
    <t>▲ 3.99</t>
  </si>
  <si>
    <t>▲ 4.21</t>
  </si>
  <si>
    <t>▲ 4.02</t>
  </si>
  <si>
    <t>▲ 6.11</t>
  </si>
  <si>
    <t>▲ 6.77</t>
  </si>
  <si>
    <t>一般会計</t>
  </si>
  <si>
    <t>国民健康保険特別会計</t>
  </si>
  <si>
    <t>介護保険特別会計</t>
  </si>
  <si>
    <t>公共下水道事業特別会計</t>
  </si>
  <si>
    <t>農業集落排水事業特別会計</t>
  </si>
  <si>
    <t>後期高齢者医療特別会計</t>
  </si>
  <si>
    <t>その他会計（赤字）</t>
  </si>
  <si>
    <t>その他会計（黒字）</t>
  </si>
  <si>
    <t>H25末</t>
    <phoneticPr fontId="6"/>
  </si>
  <si>
    <t>H26末</t>
    <phoneticPr fontId="6"/>
  </si>
  <si>
    <t>H27末</t>
    <phoneticPr fontId="6"/>
  </si>
  <si>
    <t>H28末</t>
    <phoneticPr fontId="6"/>
  </si>
  <si>
    <t>H29末</t>
    <phoneticPr fontId="6"/>
  </si>
  <si>
    <t>芳賀郡中部環境衛生事務組合（一般会計）</t>
  </si>
  <si>
    <t>芳賀地区広域行政事務組合（一般会計）</t>
  </si>
  <si>
    <t>芳賀地区広域行政事務組合（芳賀地区救急医療センター特別会計）</t>
  </si>
  <si>
    <t>芳賀地区広域行政事務組合（ごみ処理施設特別会計）</t>
  </si>
  <si>
    <t>芳賀地区広域行政事務組合（卸売市場特別会計）</t>
  </si>
  <si>
    <t>栃木県後期高齢者医療広域連合（一般会計）</t>
  </si>
  <si>
    <t>栃木県後期高齢者医療広域連合（後期高齢者医療特別会計）</t>
  </si>
  <si>
    <t>芳賀中部上水道企業団（水道事業特別会計）</t>
  </si>
  <si>
    <t>栃木県市町村総合事務組合（一般会計）</t>
  </si>
  <si>
    <t>栃木県市町村総合事務組合（特別会計）</t>
  </si>
  <si>
    <t>法非適</t>
  </si>
  <si>
    <t>法適</t>
  </si>
  <si>
    <t>ましこカンパニー</t>
    <phoneticPr fontId="3"/>
  </si>
  <si>
    <t>地域福祉基金</t>
  </si>
  <si>
    <t>ふるさとづくり基金</t>
  </si>
  <si>
    <t>学校整備基金</t>
  </si>
  <si>
    <t>教育振興基金</t>
    <rPh sb="0" eb="2">
      <t>キョウイク</t>
    </rPh>
    <rPh sb="2" eb="4">
      <t>シンコウ</t>
    </rPh>
    <rPh sb="4" eb="6">
      <t>キキン</t>
    </rPh>
    <phoneticPr fontId="3"/>
  </si>
  <si>
    <t>-</t>
    <phoneticPr fontId="3"/>
  </si>
  <si>
    <t>芳賀地区広域行政事務組合（芳賀地方ふるさと市町村圏基金特別会計）</t>
    <phoneticPr fontId="3"/>
  </si>
  <si>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</si>
  <si>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6"/>
  </si>
  <si>
    <t>分析欄</t>
    <rPh sb="0" eb="2">
      <t>ブンセキ</t>
    </rPh>
    <rPh sb="2" eb="3">
      <t>ラン</t>
    </rPh>
    <phoneticPr fontId="6"/>
  </si>
  <si>
    <t>(　参考　）</t>
    <rPh sb="2" eb="4">
      <t>サンコウ</t>
    </rPh>
    <phoneticPr fontId="6"/>
  </si>
  <si>
    <t>当該団体値</t>
    <rPh sb="0" eb="2">
      <t>トウガイ</t>
    </rPh>
    <rPh sb="2" eb="4">
      <t>ダンタイ</t>
    </rPh>
    <rPh sb="4" eb="5">
      <t>アタイ</t>
    </rPh>
    <phoneticPr fontId="6"/>
  </si>
  <si>
    <t>将来負担比率</t>
    <phoneticPr fontId="6"/>
  </si>
  <si>
    <t>有形固定資産減価償却率</t>
    <phoneticPr fontId="6"/>
  </si>
  <si>
    <t>類似団体内平均値</t>
    <phoneticPr fontId="6"/>
  </si>
  <si>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6"/>
  </si>
  <si>
    <t>実質公債費比率</t>
    <phoneticPr fontId="6"/>
  </si>
  <si>
    <t>将来負担比率は類似団体と比較して高くなっているが、有形固定資産減価償却率は低くなっている。これは有形固定資産の整備を起債や基金を用いて行っていることが要因と考えられる。
今後についても、地方債や基金残高のバランスをみながら施設等有形固定資産の整備を行っていきます。</t>
    <phoneticPr fontId="6"/>
  </si>
  <si>
    <t>　将来負担比率及び実質公債費比率は類似団体と比較して高くなっている。平成30年度は前年度と比較して、将来負担比率は若干上がったが、実質公債費比率は3ヵ年の平均なので下がっている。今後は、平成２８年度から平成３７年度を計画期間とする財政計画に基づき財政運営を行い、平成３７年度末の町債残高を５５億円以内としていることから、引き続き低下していくものと想定される。</t>
    <rPh sb="57" eb="59">
      <t>ジャッカン</t>
    </rPh>
    <rPh sb="59" eb="60">
      <t>ウエ</t>
    </rPh>
    <rPh sb="75" eb="76">
      <t>ネン</t>
    </rPh>
    <rPh sb="77" eb="79">
      <t>ヘイキン</t>
    </rPh>
    <rPh sb="82" eb="83">
      <t>シタ</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</si>
</sst>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theme="1"/>
      <name val="游ゴシック"/>
      <family val="2"/>
      <charset val="128"/>
      <scheme val="minor"/>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6">
    <xf numFmtId="0" fontId="0"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2" fillId="0" borderId="0">
      <alignment vertical="center"/>
    </xf>
    <xf numFmtId="0" fontId="20"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38" fillId="0" borderId="0">
      <alignment vertical="center"/>
    </xf>
  </cellStyleXfs>
  <cellXfs count="1328">
    <xf numFmtId="0" fontId="0" fillId="0" borderId="0" xfId="0">
      <alignment vertical="center"/>
    </xf>
    <xf numFmtId="0" fontId="2" fillId="0" borderId="0" xfId="1">
      <alignment vertical="center"/>
    </xf>
    <xf numFmtId="0" fontId="4" fillId="0" borderId="0" xfId="1" applyFont="1">
      <alignment vertical="center"/>
    </xf>
    <xf numFmtId="0" fontId="5" fillId="0" borderId="0" xfId="1" applyFont="1" applyAlignment="1">
      <alignment horizontal="right" vertical="center"/>
    </xf>
    <xf numFmtId="0" fontId="7" fillId="2" borderId="1" xfId="1" applyFont="1" applyFill="1" applyBorder="1" applyAlignment="1"/>
    <xf numFmtId="0" fontId="7" fillId="2" borderId="2" xfId="1" applyFont="1" applyFill="1" applyBorder="1" applyAlignment="1">
      <alignment horizontal="right" vertical="top"/>
    </xf>
    <xf numFmtId="0" fontId="7" fillId="2" borderId="3" xfId="1" applyFont="1" applyFill="1" applyBorder="1" applyAlignment="1">
      <alignment horizontal="right" vertical="top"/>
    </xf>
    <xf numFmtId="0" fontId="7" fillId="2" borderId="4" xfId="1" applyFont="1" applyFill="1" applyBorder="1" applyAlignment="1">
      <alignment horizontal="center" vertical="center"/>
    </xf>
    <xf numFmtId="0" fontId="7" fillId="2" borderId="5" xfId="1" applyFont="1" applyFill="1" applyBorder="1" applyAlignment="1">
      <alignment horizontal="center" vertical="center"/>
    </xf>
    <xf numFmtId="0" fontId="7" fillId="2" borderId="6" xfId="1" applyFont="1" applyFill="1" applyBorder="1" applyAlignment="1">
      <alignment horizontal="center" vertical="center"/>
    </xf>
    <xf numFmtId="0" fontId="7" fillId="0" borderId="7" xfId="1" applyFont="1" applyFill="1" applyBorder="1" applyAlignment="1">
      <alignment horizontal="center" vertical="center" wrapText="1"/>
    </xf>
    <xf numFmtId="176" fontId="7" fillId="0" borderId="4" xfId="1" applyNumberFormat="1" applyFont="1" applyFill="1" applyBorder="1" applyAlignment="1" applyProtection="1">
      <alignment horizontal="right" vertical="center" shrinkToFit="1"/>
    </xf>
    <xf numFmtId="176" fontId="7" fillId="0" borderId="5" xfId="1" applyNumberFormat="1" applyFont="1" applyFill="1" applyBorder="1" applyAlignment="1" applyProtection="1">
      <alignment horizontal="right" vertical="center" shrinkToFit="1"/>
    </xf>
    <xf numFmtId="176" fontId="7" fillId="0" borderId="10" xfId="1" applyNumberFormat="1" applyFont="1" applyFill="1" applyBorder="1" applyAlignment="1" applyProtection="1">
      <alignment horizontal="right" vertical="center" shrinkToFit="1"/>
    </xf>
    <xf numFmtId="0" fontId="7" fillId="0" borderId="11" xfId="1" applyFont="1" applyFill="1" applyBorder="1" applyAlignment="1">
      <alignment horizontal="center" vertical="center" wrapText="1"/>
    </xf>
    <xf numFmtId="176" fontId="7" fillId="0" borderId="14" xfId="1" applyNumberFormat="1" applyFont="1" applyFill="1" applyBorder="1" applyAlignment="1" applyProtection="1">
      <alignment horizontal="right" vertical="center" shrinkToFit="1"/>
    </xf>
    <xf numFmtId="176" fontId="7" fillId="0" borderId="15" xfId="1" applyNumberFormat="1" applyFont="1" applyFill="1" applyBorder="1" applyAlignment="1" applyProtection="1">
      <alignment horizontal="right" vertical="center" shrinkToFit="1"/>
    </xf>
    <xf numFmtId="176" fontId="7" fillId="0" borderId="16" xfId="1" applyNumberFormat="1" applyFont="1" applyFill="1" applyBorder="1" applyAlignment="1" applyProtection="1">
      <alignment horizontal="right" vertical="center" shrinkToFit="1"/>
    </xf>
    <xf numFmtId="0" fontId="7" fillId="0" borderId="17" xfId="1" applyFont="1" applyFill="1" applyBorder="1" applyAlignment="1">
      <alignment horizontal="center" vertical="center"/>
    </xf>
    <xf numFmtId="176" fontId="7" fillId="0" borderId="20" xfId="1" applyNumberFormat="1" applyFont="1" applyFill="1" applyBorder="1" applyAlignment="1" applyProtection="1">
      <alignment horizontal="right" vertical="center" shrinkToFit="1"/>
    </xf>
    <xf numFmtId="176" fontId="7" fillId="0" borderId="21" xfId="1" applyNumberFormat="1" applyFont="1" applyFill="1" applyBorder="1" applyAlignment="1" applyProtection="1">
      <alignment horizontal="right" vertical="center" shrinkToFit="1"/>
    </xf>
    <xf numFmtId="176" fontId="7" fillId="0" borderId="22" xfId="1" applyNumberFormat="1" applyFont="1" applyFill="1" applyBorder="1" applyAlignment="1" applyProtection="1">
      <alignment horizontal="right" vertical="center" shrinkToFit="1"/>
    </xf>
    <xf numFmtId="0" fontId="7" fillId="0" borderId="0" xfId="2" applyFont="1">
      <alignment vertical="center"/>
    </xf>
    <xf numFmtId="0" fontId="2" fillId="0" borderId="0" xfId="2">
      <alignment vertical="center"/>
    </xf>
    <xf numFmtId="0" fontId="5" fillId="0" borderId="0" xfId="2" applyFont="1" applyAlignment="1">
      <alignment horizontal="right" vertical="center"/>
    </xf>
    <xf numFmtId="0" fontId="7" fillId="3" borderId="1" xfId="2" applyFont="1" applyFill="1" applyBorder="1" applyAlignment="1"/>
    <xf numFmtId="0" fontId="7" fillId="3" borderId="2" xfId="2" applyFont="1" applyFill="1" applyBorder="1" applyAlignment="1">
      <alignment horizontal="right" vertical="top"/>
    </xf>
    <xf numFmtId="0" fontId="7" fillId="3" borderId="3" xfId="2" applyFont="1" applyFill="1" applyBorder="1" applyAlignment="1">
      <alignment horizontal="right" vertical="top"/>
    </xf>
    <xf numFmtId="0" fontId="7" fillId="3" borderId="23" xfId="2" applyFont="1" applyFill="1" applyBorder="1" applyAlignment="1">
      <alignment horizontal="center" vertical="center"/>
    </xf>
    <xf numFmtId="0" fontId="7" fillId="3" borderId="5" xfId="2" applyFont="1" applyFill="1" applyBorder="1" applyAlignment="1">
      <alignment horizontal="center" vertical="center"/>
    </xf>
    <xf numFmtId="0" fontId="7" fillId="3" borderId="10" xfId="2" applyFont="1" applyFill="1" applyBorder="1" applyAlignment="1">
      <alignment horizontal="center" vertical="center"/>
    </xf>
    <xf numFmtId="0" fontId="7" fillId="0" borderId="24" xfId="2" applyFont="1" applyFill="1" applyBorder="1" applyAlignment="1">
      <alignment vertical="center" wrapText="1"/>
    </xf>
    <xf numFmtId="176" fontId="7" fillId="0" borderId="27" xfId="2" applyNumberFormat="1" applyFont="1" applyFill="1" applyBorder="1" applyAlignment="1">
      <alignment horizontal="right" vertical="center" shrinkToFit="1"/>
    </xf>
    <xf numFmtId="176" fontId="7" fillId="0" borderId="28" xfId="2" applyNumberFormat="1" applyFont="1" applyFill="1" applyBorder="1" applyAlignment="1">
      <alignment horizontal="right" vertical="center" shrinkToFit="1"/>
    </xf>
    <xf numFmtId="176" fontId="7" fillId="0" borderId="29" xfId="2" applyNumberFormat="1" applyFont="1" applyFill="1" applyBorder="1" applyAlignment="1">
      <alignment horizontal="right" vertical="center" shrinkToFit="1"/>
    </xf>
    <xf numFmtId="0" fontId="7" fillId="0" borderId="30" xfId="2" applyFont="1" applyFill="1" applyBorder="1" applyAlignment="1">
      <alignment vertical="center"/>
    </xf>
    <xf numFmtId="176" fontId="7" fillId="0" borderId="33" xfId="2" applyNumberFormat="1" applyFont="1" applyFill="1" applyBorder="1" applyAlignment="1">
      <alignment horizontal="right" vertical="center" shrinkToFit="1"/>
    </xf>
    <xf numFmtId="176" fontId="7" fillId="0" borderId="34" xfId="2" applyNumberFormat="1" applyFont="1" applyFill="1" applyBorder="1" applyAlignment="1">
      <alignment horizontal="right" vertical="center" shrinkToFit="1"/>
    </xf>
    <xf numFmtId="176" fontId="7" fillId="0" borderId="35" xfId="2" applyNumberFormat="1" applyFont="1" applyFill="1" applyBorder="1" applyAlignment="1">
      <alignment horizontal="right" vertical="center" shrinkToFit="1"/>
    </xf>
    <xf numFmtId="0" fontId="7" fillId="0" borderId="11" xfId="2" applyFont="1" applyFill="1" applyBorder="1" applyAlignment="1">
      <alignment vertical="center"/>
    </xf>
    <xf numFmtId="0" fontId="7" fillId="0" borderId="17" xfId="2" applyFont="1" applyFill="1" applyBorder="1" applyAlignment="1">
      <alignment vertical="center"/>
    </xf>
    <xf numFmtId="176" fontId="7" fillId="0" borderId="20" xfId="2" applyNumberFormat="1" applyFont="1" applyFill="1" applyBorder="1" applyAlignment="1">
      <alignment horizontal="right" vertical="center" shrinkToFit="1"/>
    </xf>
    <xf numFmtId="176" fontId="7" fillId="0" borderId="21" xfId="2" applyNumberFormat="1" applyFont="1" applyFill="1" applyBorder="1" applyAlignment="1">
      <alignment horizontal="right" vertical="center" shrinkToFit="1"/>
    </xf>
    <xf numFmtId="176" fontId="7" fillId="0" borderId="22" xfId="2" applyNumberFormat="1" applyFont="1" applyFill="1" applyBorder="1" applyAlignment="1">
      <alignment horizontal="right" vertical="center" shrinkToFit="1"/>
    </xf>
    <xf numFmtId="0" fontId="8" fillId="0" borderId="0" xfId="2" applyFont="1" applyFill="1" applyBorder="1" applyAlignment="1"/>
    <xf numFmtId="0" fontId="8" fillId="0" borderId="0" xfId="2" applyNumberFormat="1" applyFont="1" applyFill="1" applyBorder="1" applyAlignment="1">
      <alignment vertical="center" wrapText="1"/>
    </xf>
    <xf numFmtId="0" fontId="8" fillId="0" borderId="0" xfId="2" applyNumberFormat="1" applyFont="1" applyBorder="1" applyAlignment="1">
      <alignment vertical="center" wrapText="1"/>
    </xf>
    <xf numFmtId="0" fontId="7" fillId="0" borderId="0" xfId="2" applyNumberFormat="1" applyFont="1" applyFill="1" applyBorder="1" applyAlignment="1">
      <alignment vertical="center"/>
    </xf>
    <xf numFmtId="0" fontId="4" fillId="0" borderId="0" xfId="3" applyFont="1">
      <alignment vertical="center"/>
    </xf>
    <xf numFmtId="0" fontId="2" fillId="0" borderId="0" xfId="3">
      <alignment vertical="center"/>
    </xf>
    <xf numFmtId="0" fontId="5" fillId="0" borderId="0" xfId="3" applyFont="1" applyAlignment="1">
      <alignment horizontal="center" vertical="center"/>
    </xf>
    <xf numFmtId="0" fontId="8" fillId="2" borderId="1" xfId="3" applyFont="1" applyFill="1" applyBorder="1" applyAlignment="1"/>
    <xf numFmtId="0" fontId="8" fillId="2" borderId="2" xfId="3" applyFont="1" applyFill="1" applyBorder="1" applyAlignment="1"/>
    <xf numFmtId="0" fontId="8" fillId="2" borderId="2" xfId="3" applyFont="1" applyFill="1" applyBorder="1" applyAlignment="1">
      <alignment horizontal="right" vertical="center"/>
    </xf>
    <xf numFmtId="0" fontId="8" fillId="2" borderId="3" xfId="3" applyFont="1" applyFill="1" applyBorder="1" applyAlignment="1">
      <alignment horizontal="right" vertical="top"/>
    </xf>
    <xf numFmtId="0" fontId="8" fillId="2" borderId="23" xfId="3" applyFont="1" applyFill="1" applyBorder="1" applyAlignment="1">
      <alignment horizontal="center" vertical="center"/>
    </xf>
    <xf numFmtId="0" fontId="8" fillId="2" borderId="5" xfId="3" applyFont="1" applyFill="1" applyBorder="1" applyAlignment="1">
      <alignment horizontal="center" vertical="center"/>
    </xf>
    <xf numFmtId="0" fontId="8" fillId="2" borderId="6" xfId="3" applyFont="1" applyFill="1" applyBorder="1" applyAlignment="1">
      <alignment horizontal="center" vertical="center"/>
    </xf>
    <xf numFmtId="0" fontId="8" fillId="0" borderId="37" xfId="3" applyFont="1" applyFill="1" applyBorder="1" applyAlignment="1">
      <alignment vertical="center" wrapText="1"/>
    </xf>
    <xf numFmtId="177" fontId="8" fillId="0" borderId="27" xfId="3" applyNumberFormat="1" applyFont="1" applyFill="1" applyBorder="1" applyAlignment="1" applyProtection="1">
      <alignment horizontal="right" vertical="center" shrinkToFit="1"/>
    </xf>
    <xf numFmtId="177" fontId="8" fillId="0" borderId="28" xfId="3" applyNumberFormat="1" applyFont="1" applyFill="1" applyBorder="1" applyAlignment="1" applyProtection="1">
      <alignment horizontal="right" vertical="center" shrinkToFit="1"/>
    </xf>
    <xf numFmtId="177" fontId="8" fillId="0" borderId="29" xfId="3" applyNumberFormat="1" applyFont="1" applyFill="1" applyBorder="1" applyAlignment="1" applyProtection="1">
      <alignment horizontal="right" vertical="center" shrinkToFit="1"/>
    </xf>
    <xf numFmtId="0" fontId="8" fillId="0" borderId="39" xfId="3" applyFont="1" applyFill="1" applyBorder="1" applyAlignment="1">
      <alignment vertical="center"/>
    </xf>
    <xf numFmtId="177" fontId="8" fillId="0" borderId="33" xfId="3" applyNumberFormat="1" applyFont="1" applyFill="1" applyBorder="1" applyAlignment="1" applyProtection="1">
      <alignment horizontal="right" vertical="center" shrinkToFit="1"/>
    </xf>
    <xf numFmtId="177" fontId="8" fillId="0" borderId="34" xfId="3" applyNumberFormat="1" applyFont="1" applyFill="1" applyBorder="1" applyAlignment="1" applyProtection="1">
      <alignment horizontal="right" vertical="center" shrinkToFit="1"/>
    </xf>
    <xf numFmtId="177" fontId="8" fillId="0" borderId="35" xfId="3" applyNumberFormat="1" applyFont="1" applyFill="1" applyBorder="1" applyAlignment="1" applyProtection="1">
      <alignment horizontal="right" vertical="center" shrinkToFit="1"/>
    </xf>
    <xf numFmtId="0" fontId="8" fillId="0" borderId="41" xfId="3" applyFont="1" applyFill="1" applyBorder="1" applyAlignment="1">
      <alignment vertical="center"/>
    </xf>
    <xf numFmtId="0" fontId="8" fillId="0" borderId="44" xfId="3" applyFont="1" applyFill="1" applyBorder="1" applyAlignment="1">
      <alignment vertical="center"/>
    </xf>
    <xf numFmtId="177" fontId="8" fillId="0" borderId="20" xfId="3" applyNumberFormat="1" applyFont="1" applyFill="1" applyBorder="1" applyAlignment="1" applyProtection="1">
      <alignment horizontal="right" vertical="center" shrinkToFit="1"/>
    </xf>
    <xf numFmtId="177" fontId="8" fillId="0" borderId="21" xfId="3" applyNumberFormat="1" applyFont="1" applyFill="1" applyBorder="1" applyAlignment="1" applyProtection="1">
      <alignment horizontal="right" vertical="center" shrinkToFit="1"/>
    </xf>
    <xf numFmtId="177" fontId="8" fillId="0" borderId="22" xfId="3" applyNumberFormat="1" applyFont="1" applyFill="1" applyBorder="1" applyAlignment="1" applyProtection="1">
      <alignment horizontal="right" vertical="center" shrinkToFit="1"/>
    </xf>
    <xf numFmtId="0" fontId="8" fillId="0" borderId="0" xfId="3" applyFont="1" applyAlignment="1"/>
    <xf numFmtId="0" fontId="9" fillId="0" borderId="0" xfId="3" applyFont="1" applyAlignment="1"/>
    <xf numFmtId="0" fontId="9" fillId="0" borderId="0" xfId="3" applyFont="1">
      <alignment vertical="center"/>
    </xf>
    <xf numFmtId="177" fontId="9" fillId="0" borderId="0" xfId="3" applyNumberFormat="1" applyFont="1" applyAlignment="1">
      <alignment horizontal="right" vertical="center" shrinkToFit="1"/>
    </xf>
    <xf numFmtId="0" fontId="9" fillId="4" borderId="1" xfId="3" applyFont="1" applyFill="1" applyBorder="1" applyAlignment="1"/>
    <xf numFmtId="0" fontId="9" fillId="4" borderId="2" xfId="3" applyFont="1" applyFill="1" applyBorder="1" applyAlignment="1"/>
    <xf numFmtId="0" fontId="9" fillId="4" borderId="2" xfId="3" applyFont="1" applyFill="1" applyBorder="1" applyAlignment="1">
      <alignment horizontal="right" vertical="center"/>
    </xf>
    <xf numFmtId="0" fontId="9" fillId="4" borderId="3" xfId="3" applyFont="1" applyFill="1" applyBorder="1" applyAlignment="1">
      <alignment horizontal="right" vertical="top"/>
    </xf>
    <xf numFmtId="0" fontId="9" fillId="4" borderId="23" xfId="3" applyFont="1" applyFill="1" applyBorder="1" applyAlignment="1">
      <alignment horizontal="center" vertical="center"/>
    </xf>
    <xf numFmtId="0" fontId="9" fillId="4" borderId="5" xfId="3" applyFont="1" applyFill="1" applyBorder="1" applyAlignment="1">
      <alignment horizontal="center" vertical="center"/>
    </xf>
    <xf numFmtId="0" fontId="9" fillId="4" borderId="6" xfId="3" applyFont="1" applyFill="1" applyBorder="1" applyAlignment="1">
      <alignment horizontal="center" vertical="center"/>
    </xf>
    <xf numFmtId="177" fontId="9" fillId="0" borderId="27" xfId="3" applyNumberFormat="1" applyFont="1" applyBorder="1" applyAlignment="1" applyProtection="1">
      <alignment horizontal="right" vertical="center" shrinkToFit="1"/>
      <protection locked="0"/>
    </xf>
    <xf numFmtId="177" fontId="9" fillId="0" borderId="28" xfId="3" applyNumberFormat="1" applyFont="1" applyBorder="1" applyAlignment="1" applyProtection="1">
      <alignment horizontal="right" vertical="center" shrinkToFit="1"/>
      <protection locked="0"/>
    </xf>
    <xf numFmtId="177" fontId="9" fillId="0" borderId="29" xfId="3" applyNumberFormat="1" applyFont="1" applyBorder="1" applyAlignment="1" applyProtection="1">
      <alignment horizontal="right" vertical="center" shrinkToFit="1"/>
      <protection locked="0"/>
    </xf>
    <xf numFmtId="177" fontId="9" fillId="0" borderId="20" xfId="3" applyNumberFormat="1" applyFont="1" applyBorder="1" applyAlignment="1" applyProtection="1">
      <alignment horizontal="right" vertical="center" shrinkToFit="1"/>
      <protection locked="0"/>
    </xf>
    <xf numFmtId="177" fontId="9" fillId="0" borderId="21" xfId="3" applyNumberFormat="1" applyFont="1" applyBorder="1" applyAlignment="1" applyProtection="1">
      <alignment horizontal="right" vertical="center" shrinkToFit="1"/>
      <protection locked="0"/>
    </xf>
    <xf numFmtId="177" fontId="9"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9"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2" fillId="0" borderId="0" xfId="4">
      <alignment vertical="center"/>
    </xf>
    <xf numFmtId="0" fontId="5" fillId="0" borderId="0" xfId="4" applyFont="1" applyAlignment="1">
      <alignment horizontal="center" vertical="center"/>
    </xf>
    <xf numFmtId="0" fontId="8" fillId="2" borderId="1" xfId="4" applyFont="1" applyFill="1" applyBorder="1" applyAlignment="1"/>
    <xf numFmtId="0" fontId="8" fillId="2" borderId="2" xfId="4" applyFont="1" applyFill="1" applyBorder="1" applyAlignment="1"/>
    <xf numFmtId="0" fontId="8" fillId="2" borderId="2" xfId="4" applyFont="1" applyFill="1" applyBorder="1" applyAlignment="1">
      <alignment horizontal="right" vertical="center"/>
    </xf>
    <xf numFmtId="0" fontId="8" fillId="2" borderId="3" xfId="4" applyFont="1" applyFill="1" applyBorder="1" applyAlignment="1">
      <alignment horizontal="right" vertical="top"/>
    </xf>
    <xf numFmtId="0" fontId="8" fillId="2" borderId="23" xfId="4" applyFont="1" applyFill="1" applyBorder="1" applyAlignment="1">
      <alignment horizontal="center" vertical="center"/>
    </xf>
    <xf numFmtId="0" fontId="8" fillId="2" borderId="5" xfId="4" applyFont="1" applyFill="1" applyBorder="1" applyAlignment="1">
      <alignment horizontal="center" vertical="center"/>
    </xf>
    <xf numFmtId="0" fontId="8" fillId="2" borderId="10" xfId="4" applyFont="1" applyFill="1" applyBorder="1" applyAlignment="1">
      <alignment horizontal="center" vertical="center"/>
    </xf>
    <xf numFmtId="0" fontId="8" fillId="0" borderId="37" xfId="4" applyFont="1" applyFill="1" applyBorder="1" applyAlignment="1">
      <alignment vertical="center" wrapText="1"/>
    </xf>
    <xf numFmtId="177" fontId="8" fillId="0" borderId="27" xfId="4" applyNumberFormat="1" applyFont="1" applyFill="1" applyBorder="1" applyAlignment="1" applyProtection="1">
      <alignment horizontal="right" vertical="center" shrinkToFit="1"/>
    </xf>
    <xf numFmtId="177" fontId="8" fillId="0" borderId="28" xfId="4" applyNumberFormat="1" applyFont="1" applyFill="1" applyBorder="1" applyAlignment="1" applyProtection="1">
      <alignment horizontal="right" vertical="center" shrinkToFit="1"/>
    </xf>
    <xf numFmtId="177" fontId="8" fillId="0" borderId="29" xfId="4" applyNumberFormat="1" applyFont="1" applyFill="1" applyBorder="1" applyAlignment="1" applyProtection="1">
      <alignment horizontal="right" vertical="center" shrinkToFit="1"/>
    </xf>
    <xf numFmtId="0" fontId="8" fillId="0" borderId="39" xfId="4" applyFont="1" applyFill="1" applyBorder="1" applyAlignment="1">
      <alignment vertical="center"/>
    </xf>
    <xf numFmtId="177" fontId="8" fillId="0" borderId="33" xfId="4" applyNumberFormat="1" applyFont="1" applyFill="1" applyBorder="1" applyAlignment="1" applyProtection="1">
      <alignment horizontal="right" vertical="center" shrinkToFit="1"/>
    </xf>
    <xf numFmtId="177" fontId="8" fillId="0" borderId="34" xfId="4" applyNumberFormat="1" applyFont="1" applyFill="1" applyBorder="1" applyAlignment="1" applyProtection="1">
      <alignment horizontal="right" vertical="center" shrinkToFit="1"/>
    </xf>
    <xf numFmtId="177" fontId="8" fillId="0" borderId="35" xfId="4" applyNumberFormat="1" applyFont="1" applyFill="1" applyBorder="1" applyAlignment="1" applyProtection="1">
      <alignment horizontal="right" vertical="center" shrinkToFit="1"/>
    </xf>
    <xf numFmtId="0" fontId="8" fillId="0" borderId="41" xfId="4" applyFont="1" applyFill="1" applyBorder="1" applyAlignment="1">
      <alignment vertical="center"/>
    </xf>
    <xf numFmtId="0" fontId="8" fillId="0" borderId="47" xfId="4" applyFont="1" applyFill="1" applyBorder="1" applyAlignment="1">
      <alignment vertical="center"/>
    </xf>
    <xf numFmtId="0" fontId="8" fillId="0" borderId="39" xfId="4" applyFont="1" applyFill="1" applyBorder="1" applyAlignment="1">
      <alignment vertical="center" wrapText="1"/>
    </xf>
    <xf numFmtId="0" fontId="8" fillId="0" borderId="44" xfId="4" applyFont="1" applyFill="1" applyBorder="1" applyAlignment="1">
      <alignment vertical="center"/>
    </xf>
    <xf numFmtId="177" fontId="8" fillId="0" borderId="20" xfId="4" applyNumberFormat="1" applyFont="1" applyFill="1" applyBorder="1" applyAlignment="1" applyProtection="1">
      <alignment horizontal="right" vertical="center" shrinkToFit="1"/>
    </xf>
    <xf numFmtId="177" fontId="8" fillId="0" borderId="21" xfId="4" applyNumberFormat="1" applyFont="1" applyFill="1" applyBorder="1" applyAlignment="1" applyProtection="1">
      <alignment horizontal="right" vertical="center" shrinkToFit="1"/>
    </xf>
    <xf numFmtId="177" fontId="8" fillId="0" borderId="22" xfId="4" applyNumberFormat="1" applyFont="1" applyFill="1" applyBorder="1" applyAlignment="1" applyProtection="1">
      <alignment horizontal="right" vertical="center" shrinkToFit="1"/>
    </xf>
    <xf numFmtId="0" fontId="8" fillId="0" borderId="0" xfId="4" applyFont="1" applyFill="1" applyBorder="1" applyAlignment="1"/>
    <xf numFmtId="0" fontId="8" fillId="0" borderId="0" xfId="4" applyFont="1" applyFill="1" applyBorder="1" applyAlignment="1">
      <alignment vertical="center"/>
    </xf>
    <xf numFmtId="0" fontId="8" fillId="0" borderId="0" xfId="4" applyFont="1" applyFill="1" applyBorder="1" applyAlignment="1">
      <alignment horizontal="left" vertical="center"/>
    </xf>
    <xf numFmtId="177" fontId="8" fillId="0" borderId="0" xfId="4" applyNumberFormat="1" applyFont="1" applyFill="1" applyBorder="1" applyAlignment="1" applyProtection="1">
      <alignment horizontal="right" vertical="center"/>
    </xf>
    <xf numFmtId="0" fontId="5"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4" fillId="0" borderId="54" xfId="11" applyFont="1" applyBorder="1" applyAlignment="1">
      <alignment horizontal="center" vertical="center"/>
    </xf>
    <xf numFmtId="0" fontId="4"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Border="1" applyAlignment="1">
      <alignment horizontal="center" vertical="center"/>
    </xf>
    <xf numFmtId="0" fontId="20" fillId="0" borderId="0" xfId="11" applyFont="1" applyFill="1">
      <alignment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2" fillId="6" borderId="0" xfId="13" applyFill="1" applyProtection="1">
      <alignment vertical="center"/>
    </xf>
    <xf numFmtId="0" fontId="2"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2" fillId="6" borderId="0" xfId="13" applyFill="1" applyAlignment="1" applyProtection="1">
      <alignment vertical="center"/>
    </xf>
    <xf numFmtId="0" fontId="2"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2"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2" fillId="0" borderId="0" xfId="13">
      <alignment vertical="center"/>
    </xf>
    <xf numFmtId="0" fontId="16" fillId="6" borderId="0" xfId="6" applyFill="1" applyProtection="1">
      <protection hidden="1"/>
    </xf>
    <xf numFmtId="0" fontId="16" fillId="6" borderId="0" xfId="6" applyFill="1"/>
    <xf numFmtId="0" fontId="2" fillId="0" borderId="0" xfId="16" applyFont="1" applyFill="1">
      <alignment vertical="center"/>
    </xf>
    <xf numFmtId="0" fontId="2" fillId="0" borderId="0" xfId="16" applyFont="1" applyFill="1" applyBorder="1">
      <alignment vertical="center"/>
    </xf>
    <xf numFmtId="0" fontId="34" fillId="0" borderId="41" xfId="16" applyFont="1" applyFill="1" applyBorder="1">
      <alignment vertical="center"/>
    </xf>
    <xf numFmtId="0" fontId="2" fillId="0" borderId="12" xfId="16" applyFont="1" applyFill="1" applyBorder="1">
      <alignment vertical="center"/>
    </xf>
    <xf numFmtId="0" fontId="2" fillId="0" borderId="48" xfId="16" applyFont="1" applyFill="1" applyBorder="1">
      <alignment vertical="center"/>
    </xf>
    <xf numFmtId="0" fontId="2" fillId="0" borderId="64" xfId="16" applyFont="1" applyFill="1" applyBorder="1">
      <alignment vertical="center"/>
    </xf>
    <xf numFmtId="178" fontId="4" fillId="0" borderId="0" xfId="16" applyNumberFormat="1" applyFont="1" applyFill="1" applyBorder="1">
      <alignment vertical="center"/>
    </xf>
    <xf numFmtId="0" fontId="2" fillId="0" borderId="38" xfId="16" applyFont="1" applyFill="1" applyBorder="1">
      <alignment vertical="center"/>
    </xf>
    <xf numFmtId="0" fontId="2" fillId="6" borderId="41" xfId="16" applyFont="1" applyFill="1" applyBorder="1">
      <alignment vertical="center"/>
    </xf>
    <xf numFmtId="0" fontId="2" fillId="6" borderId="12" xfId="16" applyFont="1" applyFill="1" applyBorder="1">
      <alignment vertical="center"/>
    </xf>
    <xf numFmtId="0" fontId="2" fillId="6" borderId="48" xfId="16" applyFont="1" applyFill="1" applyBorder="1">
      <alignment vertical="center"/>
    </xf>
    <xf numFmtId="0" fontId="2" fillId="6" borderId="39" xfId="16" applyFont="1" applyFill="1" applyBorder="1">
      <alignment vertical="center"/>
    </xf>
    <xf numFmtId="0" fontId="2" fillId="6" borderId="31" xfId="16" applyFont="1" applyFill="1" applyBorder="1">
      <alignment vertical="center"/>
    </xf>
    <xf numFmtId="0" fontId="2" fillId="6" borderId="42" xfId="16" applyFont="1" applyFill="1" applyBorder="1">
      <alignment vertical="center"/>
    </xf>
    <xf numFmtId="178" fontId="4" fillId="6" borderId="37" xfId="16" applyNumberFormat="1" applyFont="1" applyFill="1" applyBorder="1">
      <alignment vertical="center"/>
    </xf>
    <xf numFmtId="178" fontId="4" fillId="6" borderId="54" xfId="16" applyNumberFormat="1" applyFont="1" applyFill="1" applyBorder="1">
      <alignment vertical="center"/>
    </xf>
    <xf numFmtId="178" fontId="4" fillId="6" borderId="40" xfId="16" applyNumberFormat="1" applyFont="1" applyFill="1" applyBorder="1">
      <alignment vertical="center"/>
    </xf>
    <xf numFmtId="178" fontId="4"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4" fillId="6" borderId="52" xfId="16" applyNumberFormat="1" applyFont="1" applyFill="1" applyBorder="1" applyAlignment="1">
      <alignment horizontal="center" vertical="center"/>
    </xf>
    <xf numFmtId="177" fontId="4" fillId="6" borderId="47" xfId="17" applyNumberFormat="1" applyFont="1" applyFill="1" applyBorder="1" applyAlignment="1">
      <alignment horizontal="right" vertical="center" shrinkToFit="1"/>
    </xf>
    <xf numFmtId="177" fontId="4" fillId="6" borderId="37" xfId="17" applyNumberFormat="1" applyFont="1" applyFill="1" applyBorder="1" applyAlignment="1">
      <alignment horizontal="right" vertical="center" shrinkToFit="1"/>
    </xf>
    <xf numFmtId="187" fontId="4" fillId="6" borderId="187" xfId="17" applyNumberFormat="1" applyFont="1" applyFill="1" applyBorder="1" applyAlignment="1">
      <alignment horizontal="right" vertical="center" shrinkToFit="1"/>
    </xf>
    <xf numFmtId="177" fontId="4" fillId="6" borderId="34" xfId="17" applyNumberFormat="1" applyFont="1" applyFill="1" applyBorder="1" applyAlignment="1">
      <alignment horizontal="right" vertical="center" shrinkToFit="1"/>
    </xf>
    <xf numFmtId="177" fontId="4" fillId="6" borderId="39" xfId="17" applyNumberFormat="1" applyFont="1" applyFill="1" applyBorder="1" applyAlignment="1">
      <alignment horizontal="right" vertical="center" shrinkToFit="1"/>
    </xf>
    <xf numFmtId="187" fontId="4" fillId="6" borderId="52" xfId="17" applyNumberFormat="1" applyFont="1" applyFill="1" applyBorder="1" applyAlignment="1">
      <alignment horizontal="right" vertical="center" shrinkToFit="1"/>
    </xf>
    <xf numFmtId="189" fontId="4" fillId="0" borderId="0" xfId="16" applyNumberFormat="1" applyFont="1" applyFill="1" applyBorder="1">
      <alignment vertical="center"/>
    </xf>
    <xf numFmtId="178" fontId="4" fillId="0" borderId="39" xfId="16" applyNumberFormat="1" applyFont="1" applyFill="1" applyBorder="1">
      <alignment vertical="center"/>
    </xf>
    <xf numFmtId="178" fontId="4" fillId="0" borderId="31" xfId="16" applyNumberFormat="1" applyFont="1" applyFill="1" applyBorder="1">
      <alignment vertical="center"/>
    </xf>
    <xf numFmtId="178" fontId="4" fillId="0" borderId="42" xfId="16" applyNumberFormat="1" applyFont="1" applyFill="1" applyBorder="1">
      <alignment vertical="center"/>
    </xf>
    <xf numFmtId="178" fontId="4" fillId="0" borderId="34" xfId="16" applyNumberFormat="1" applyFont="1" applyFill="1" applyBorder="1" applyAlignment="1">
      <alignment horizontal="center" vertical="center"/>
    </xf>
    <xf numFmtId="178" fontId="4" fillId="0" borderId="186" xfId="16" applyNumberFormat="1" applyFont="1" applyFill="1" applyBorder="1" applyAlignment="1">
      <alignment horizontal="center" vertical="center"/>
    </xf>
    <xf numFmtId="178" fontId="4" fillId="0" borderId="52" xfId="16" applyNumberFormat="1" applyFont="1" applyFill="1" applyBorder="1" applyAlignment="1">
      <alignment horizontal="center" vertical="center"/>
    </xf>
    <xf numFmtId="178" fontId="4" fillId="0" borderId="0" xfId="16" applyNumberFormat="1" applyFont="1" applyFill="1" applyBorder="1" applyAlignment="1">
      <alignment horizontal="center" vertical="center"/>
    </xf>
    <xf numFmtId="178" fontId="4"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4" fillId="0" borderId="52" xfId="16" applyNumberFormat="1" applyFont="1" applyFill="1" applyBorder="1" applyAlignment="1">
      <alignment horizontal="right" vertical="center" shrinkToFit="1"/>
    </xf>
    <xf numFmtId="178" fontId="4" fillId="0" borderId="38" xfId="16" applyNumberFormat="1" applyFont="1" applyFill="1" applyBorder="1">
      <alignment vertical="center"/>
    </xf>
    <xf numFmtId="178" fontId="4"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4" fillId="0" borderId="52" xfId="16" applyNumberFormat="1" applyFont="1" applyFill="1" applyBorder="1" applyAlignment="1">
      <alignment horizontal="right" vertical="center" shrinkToFit="1"/>
    </xf>
    <xf numFmtId="178" fontId="4" fillId="0" borderId="37" xfId="16" applyNumberFormat="1" applyFont="1" applyFill="1" applyBorder="1">
      <alignment vertical="center"/>
    </xf>
    <xf numFmtId="178" fontId="4" fillId="0" borderId="54" xfId="16" applyNumberFormat="1" applyFont="1" applyFill="1" applyBorder="1">
      <alignment vertical="center"/>
    </xf>
    <xf numFmtId="189" fontId="4" fillId="0" borderId="54" xfId="16" applyNumberFormat="1" applyFont="1" applyFill="1" applyBorder="1">
      <alignment vertical="center"/>
    </xf>
    <xf numFmtId="178" fontId="4" fillId="0" borderId="40" xfId="16" applyNumberFormat="1" applyFont="1" applyFill="1" applyBorder="1">
      <alignment vertical="center"/>
    </xf>
    <xf numFmtId="0" fontId="4" fillId="0" borderId="0" xfId="16" applyFont="1" applyFill="1">
      <alignment vertical="center"/>
    </xf>
    <xf numFmtId="0" fontId="2" fillId="0" borderId="48" xfId="16" applyFont="1" applyFill="1" applyBorder="1" applyAlignment="1"/>
    <xf numFmtId="0" fontId="2" fillId="0" borderId="38" xfId="16" applyFont="1" applyFill="1" applyBorder="1" applyAlignment="1"/>
    <xf numFmtId="177" fontId="4" fillId="6" borderId="34" xfId="16" applyNumberFormat="1" applyFont="1" applyFill="1" applyBorder="1" applyAlignment="1">
      <alignment horizontal="right" vertical="center" shrinkToFit="1"/>
    </xf>
    <xf numFmtId="177" fontId="4" fillId="6" borderId="186" xfId="16" applyNumberFormat="1" applyFont="1" applyFill="1" applyBorder="1" applyAlignment="1">
      <alignment horizontal="right" vertical="center" shrinkToFit="1"/>
    </xf>
    <xf numFmtId="187" fontId="4" fillId="6" borderId="52" xfId="16" applyNumberFormat="1" applyFont="1" applyFill="1" applyBorder="1" applyAlignment="1">
      <alignment horizontal="right" vertical="center" shrinkToFit="1"/>
    </xf>
    <xf numFmtId="177" fontId="4" fillId="0" borderId="34" xfId="16" applyNumberFormat="1" applyFont="1" applyFill="1" applyBorder="1" applyAlignment="1">
      <alignment horizontal="right" vertical="center" shrinkToFit="1"/>
    </xf>
    <xf numFmtId="177" fontId="4" fillId="0" borderId="186" xfId="16" applyNumberFormat="1" applyFont="1" applyFill="1" applyBorder="1" applyAlignment="1">
      <alignment horizontal="right" vertical="center" shrinkToFit="1"/>
    </xf>
    <xf numFmtId="0" fontId="4" fillId="0" borderId="0" xfId="16" applyFont="1" applyFill="1" applyBorder="1" applyAlignment="1"/>
    <xf numFmtId="0" fontId="2" fillId="0" borderId="0" xfId="16" applyFont="1" applyFill="1" applyBorder="1" applyAlignment="1"/>
    <xf numFmtId="189" fontId="4" fillId="0" borderId="12" xfId="16" applyNumberFormat="1" applyFont="1" applyFill="1" applyBorder="1">
      <alignment vertical="center"/>
    </xf>
    <xf numFmtId="0" fontId="2" fillId="0" borderId="54" xfId="16" applyFont="1" applyFill="1" applyBorder="1">
      <alignment vertical="center"/>
    </xf>
    <xf numFmtId="0" fontId="34" fillId="0" borderId="64" xfId="16" applyFont="1" applyFill="1" applyBorder="1">
      <alignment vertical="center"/>
    </xf>
    <xf numFmtId="0" fontId="2" fillId="0" borderId="54" xfId="17" applyFont="1" applyFill="1" applyBorder="1">
      <alignment vertical="center"/>
    </xf>
    <xf numFmtId="189" fontId="4"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2" fillId="0" borderId="37" xfId="16" applyFont="1" applyFill="1" applyBorder="1">
      <alignment vertical="center"/>
    </xf>
    <xf numFmtId="0" fontId="2" fillId="0" borderId="40" xfId="16" applyFont="1" applyFill="1" applyBorder="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2" xfId="8" applyFont="1" applyFill="1" applyBorder="1" applyAlignment="1">
      <alignment horizontal="center"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0" fontId="2" fillId="0" borderId="0" xfId="11" applyFill="1" applyAlignment="1">
      <alignment horizontal="right" vertical="center" shrinkToFit="1"/>
    </xf>
    <xf numFmtId="0" fontId="2" fillId="0" borderId="85" xfId="1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2" fillId="0" borderId="54" xfId="11" applyFill="1" applyBorder="1" applyAlignment="1">
      <alignment horizontal="right" vertical="center" shrinkToFit="1"/>
    </xf>
    <xf numFmtId="0" fontId="2"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 fillId="0" borderId="54" xfId="11" applyNumberFormat="1" applyFill="1" applyBorder="1" applyAlignment="1">
      <alignment horizontal="right" vertical="center" shrinkToFit="1"/>
    </xf>
    <xf numFmtId="181" fontId="2"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81" fontId="2" fillId="0" borderId="0" xfId="11" applyNumberFormat="1" applyFill="1" applyAlignment="1">
      <alignment horizontal="right" vertical="center" shrinkToFit="1"/>
    </xf>
    <xf numFmtId="181" fontId="2" fillId="0" borderId="85" xfId="11" applyNumberFormat="1" applyFill="1" applyBorder="1" applyAlignment="1">
      <alignment horizontal="right" vertical="center" shrinkToFit="1"/>
    </xf>
    <xf numFmtId="181" fontId="2"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 fillId="0" borderId="38" xfId="11" applyFill="1" applyBorder="1" applyAlignment="1">
      <alignment horizontal="right" vertical="center" shrinkToFit="1"/>
    </xf>
    <xf numFmtId="0" fontId="20" fillId="0" borderId="0" xfId="11" applyFont="1" applyFill="1" applyBorder="1">
      <alignment vertical="center"/>
    </xf>
    <xf numFmtId="0" fontId="20" fillId="0" borderId="38" xfId="11" applyFont="1" applyFill="1" applyBorder="1">
      <alignment vertical="center"/>
    </xf>
    <xf numFmtId="178" fontId="20" fillId="0" borderId="38"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178" fontId="20" fillId="0" borderId="54" xfId="11" applyNumberFormat="1" applyFont="1" applyFill="1" applyBorder="1" applyAlignment="1">
      <alignment horizontal="right" vertical="center" shrinkToFit="1"/>
    </xf>
    <xf numFmtId="0" fontId="2"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2" fillId="0" borderId="0"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0" fontId="2"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2" fillId="0" borderId="48" xfId="1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0" fontId="2" fillId="0" borderId="31" xfId="11" applyBorder="1" applyAlignment="1">
      <alignment horizontal="center" vertical="center"/>
    </xf>
    <xf numFmtId="0" fontId="2"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177" fontId="34" fillId="0" borderId="117"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2" fillId="7" borderId="62" xfId="12" applyFont="1" applyFill="1" applyBorder="1" applyAlignment="1" applyProtection="1">
      <alignment horizontal="center" vertical="center" wrapText="1"/>
      <protection locked="0"/>
    </xf>
    <xf numFmtId="0" fontId="2" fillId="7" borderId="8" xfId="12" applyFont="1" applyFill="1" applyBorder="1" applyAlignment="1" applyProtection="1">
      <alignment horizontal="center" vertical="center" wrapText="1"/>
      <protection locked="0"/>
    </xf>
    <xf numFmtId="0" fontId="2" fillId="7" borderId="23" xfId="12" applyFont="1" applyFill="1" applyBorder="1" applyAlignment="1" applyProtection="1">
      <alignment horizontal="center" vertical="center" wrapText="1"/>
      <protection locked="0"/>
    </xf>
    <xf numFmtId="0" fontId="2" fillId="7" borderId="95" xfId="12" applyFont="1" applyFill="1" applyBorder="1" applyAlignment="1" applyProtection="1">
      <alignment horizontal="center" vertical="center" wrapText="1"/>
      <protection locked="0"/>
    </xf>
    <xf numFmtId="0" fontId="2" fillId="7" borderId="93" xfId="12" applyFont="1" applyFill="1" applyBorder="1" applyAlignment="1" applyProtection="1">
      <alignment horizontal="center" vertical="center" wrapText="1"/>
      <protection locked="0"/>
    </xf>
    <xf numFmtId="0" fontId="2"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2" fillId="6" borderId="34" xfId="16" applyFont="1" applyFill="1" applyBorder="1" applyAlignment="1">
      <alignment horizontal="center" vertical="center" wrapText="1"/>
    </xf>
    <xf numFmtId="0" fontId="2" fillId="6" borderId="34" xfId="16" applyFont="1" applyFill="1" applyBorder="1" applyAlignment="1">
      <alignment horizontal="center" vertical="center"/>
    </xf>
    <xf numFmtId="178" fontId="4" fillId="6" borderId="39" xfId="16" applyNumberFormat="1" applyFont="1" applyFill="1" applyBorder="1" applyAlignment="1">
      <alignment vertical="center" wrapText="1"/>
    </xf>
    <xf numFmtId="178" fontId="4" fillId="6" borderId="31" xfId="16" applyNumberFormat="1" applyFont="1" applyFill="1" applyBorder="1" applyAlignment="1">
      <alignment vertical="center" wrapText="1"/>
    </xf>
    <xf numFmtId="178" fontId="4" fillId="6" borderId="42" xfId="16" applyNumberFormat="1" applyFont="1" applyFill="1" applyBorder="1" applyAlignment="1">
      <alignment vertical="center" wrapText="1"/>
    </xf>
    <xf numFmtId="178" fontId="4" fillId="0" borderId="39" xfId="16" applyNumberFormat="1" applyFont="1" applyFill="1" applyBorder="1" applyAlignment="1">
      <alignment vertical="center" wrapText="1"/>
    </xf>
    <xf numFmtId="178" fontId="4" fillId="0" borderId="31" xfId="16" applyNumberFormat="1" applyFont="1" applyFill="1" applyBorder="1" applyAlignment="1">
      <alignment vertical="center" wrapText="1"/>
    </xf>
    <xf numFmtId="178" fontId="4" fillId="0" borderId="42" xfId="16" applyNumberFormat="1" applyFont="1" applyFill="1" applyBorder="1" applyAlignment="1">
      <alignment vertical="center" wrapText="1"/>
    </xf>
    <xf numFmtId="0" fontId="4" fillId="6" borderId="39" xfId="16" applyFont="1" applyFill="1" applyBorder="1" applyAlignment="1">
      <alignment vertical="center"/>
    </xf>
    <xf numFmtId="0" fontId="4" fillId="6" borderId="31" xfId="16" applyFont="1" applyFill="1" applyBorder="1" applyAlignment="1">
      <alignment vertical="center"/>
    </xf>
    <xf numFmtId="0" fontId="4"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4" fillId="6" borderId="39" xfId="17" applyNumberFormat="1" applyFont="1" applyFill="1" applyBorder="1" applyAlignment="1">
      <alignment horizontal="left" vertical="center" wrapText="1"/>
    </xf>
    <xf numFmtId="179" fontId="4" fillId="6" borderId="31" xfId="17" applyNumberFormat="1" applyFont="1" applyFill="1" applyBorder="1" applyAlignment="1">
      <alignment horizontal="left" vertical="center" wrapText="1"/>
    </xf>
    <xf numFmtId="179" fontId="4" fillId="6" borderId="42" xfId="17" applyNumberFormat="1" applyFont="1" applyFill="1" applyBorder="1" applyAlignment="1">
      <alignment horizontal="left" vertical="center" wrapText="1"/>
    </xf>
    <xf numFmtId="0" fontId="4" fillId="6" borderId="39" xfId="17" applyFont="1" applyFill="1" applyBorder="1" applyAlignment="1">
      <alignment horizontal="left" vertical="center"/>
    </xf>
    <xf numFmtId="0" fontId="4" fillId="6" borderId="31" xfId="17" applyFont="1" applyFill="1" applyBorder="1" applyAlignment="1">
      <alignment horizontal="left" vertical="center"/>
    </xf>
    <xf numFmtId="0" fontId="4" fillId="6" borderId="42" xfId="17" applyFont="1" applyFill="1" applyBorder="1" applyAlignment="1">
      <alignment horizontal="left" vertical="center"/>
    </xf>
    <xf numFmtId="0" fontId="7" fillId="0" borderId="8" xfId="1" applyFont="1" applyFill="1" applyBorder="1" applyAlignment="1" applyProtection="1">
      <alignment horizontal="left" vertical="center" wrapText="1"/>
    </xf>
    <xf numFmtId="0" fontId="7" fillId="0" borderId="9" xfId="1" applyFont="1" applyFill="1" applyBorder="1" applyAlignment="1" applyProtection="1">
      <alignment horizontal="left" vertical="center" wrapText="1"/>
    </xf>
    <xf numFmtId="0" fontId="7" fillId="0" borderId="12" xfId="1" applyFont="1" applyFill="1" applyBorder="1" applyAlignment="1" applyProtection="1">
      <alignment horizontal="left" vertical="center"/>
    </xf>
    <xf numFmtId="0" fontId="7" fillId="0" borderId="13" xfId="1" applyFont="1" applyFill="1" applyBorder="1" applyAlignment="1" applyProtection="1">
      <alignment horizontal="left" vertical="center"/>
    </xf>
    <xf numFmtId="0" fontId="7" fillId="0" borderId="18" xfId="1" applyFont="1" applyFill="1" applyBorder="1" applyAlignment="1" applyProtection="1">
      <alignment horizontal="left" vertical="center"/>
    </xf>
    <xf numFmtId="0" fontId="7" fillId="0" borderId="19" xfId="1" applyFont="1" applyFill="1" applyBorder="1" applyAlignment="1" applyProtection="1">
      <alignment horizontal="left" vertical="center"/>
    </xf>
    <xf numFmtId="0" fontId="8" fillId="0" borderId="31" xfId="2" applyFont="1" applyFill="1" applyBorder="1" applyAlignment="1">
      <alignment horizontal="left" vertical="center" wrapText="1"/>
    </xf>
    <xf numFmtId="0" fontId="8" fillId="0" borderId="31" xfId="2" applyFont="1" applyBorder="1" applyAlignment="1">
      <alignment horizontal="left" vertical="center" wrapText="1"/>
    </xf>
    <xf numFmtId="0" fontId="8" fillId="0" borderId="32" xfId="2" applyFont="1" applyBorder="1" applyAlignment="1">
      <alignment horizontal="left" vertical="center" wrapText="1"/>
    </xf>
    <xf numFmtId="0" fontId="8" fillId="0" borderId="18" xfId="2" applyFont="1" applyFill="1" applyBorder="1" applyAlignment="1">
      <alignment horizontal="left" vertical="center" wrapText="1"/>
    </xf>
    <xf numFmtId="0" fontId="8" fillId="0" borderId="18" xfId="2" applyFont="1" applyBorder="1" applyAlignment="1">
      <alignment horizontal="left" vertical="center" wrapText="1"/>
    </xf>
    <xf numFmtId="0" fontId="8" fillId="0" borderId="19" xfId="2" applyFont="1" applyBorder="1" applyAlignment="1">
      <alignment horizontal="left" vertical="center" wrapText="1"/>
    </xf>
    <xf numFmtId="0" fontId="8" fillId="0" borderId="25" xfId="2" applyFont="1" applyFill="1" applyBorder="1" applyAlignment="1">
      <alignment horizontal="left" vertical="center" wrapText="1"/>
    </xf>
    <xf numFmtId="0" fontId="8" fillId="0" borderId="26" xfId="2" applyFont="1" applyFill="1" applyBorder="1" applyAlignment="1">
      <alignment horizontal="left" vertical="center" wrapText="1"/>
    </xf>
    <xf numFmtId="0" fontId="8" fillId="0" borderId="30" xfId="3" applyFont="1" applyFill="1" applyBorder="1" applyAlignment="1">
      <alignment vertical="center" wrapText="1"/>
    </xf>
    <xf numFmtId="0" fontId="8" fillId="0" borderId="42" xfId="3" applyFont="1" applyFill="1" applyBorder="1" applyAlignment="1">
      <alignment vertical="center" wrapText="1"/>
    </xf>
    <xf numFmtId="0" fontId="8" fillId="0" borderId="31" xfId="3" applyFont="1" applyFill="1" applyBorder="1" applyAlignment="1">
      <alignment vertical="center"/>
    </xf>
    <xf numFmtId="0" fontId="8" fillId="0" borderId="32" xfId="3" applyFont="1" applyFill="1" applyBorder="1" applyAlignment="1">
      <alignment vertical="center"/>
    </xf>
    <xf numFmtId="0" fontId="8" fillId="0" borderId="17" xfId="3" applyFont="1" applyFill="1" applyBorder="1" applyAlignment="1">
      <alignment vertical="center"/>
    </xf>
    <xf numFmtId="0" fontId="8" fillId="0" borderId="43" xfId="3" applyFont="1" applyFill="1" applyBorder="1" applyAlignment="1">
      <alignment vertical="center"/>
    </xf>
    <xf numFmtId="0" fontId="8" fillId="0" borderId="18" xfId="3" applyFont="1" applyFill="1" applyBorder="1" applyAlignment="1">
      <alignment vertical="center"/>
    </xf>
    <xf numFmtId="0" fontId="8" fillId="0" borderId="19" xfId="3" applyFont="1" applyFill="1" applyBorder="1" applyAlignment="1">
      <alignment vertical="center"/>
    </xf>
    <xf numFmtId="0" fontId="9" fillId="0" borderId="27" xfId="3" applyFont="1" applyBorder="1" applyAlignment="1">
      <alignment horizontal="center" vertical="center" wrapText="1"/>
    </xf>
    <xf numFmtId="0" fontId="9" fillId="0" borderId="28" xfId="3" applyFont="1" applyBorder="1" applyAlignment="1">
      <alignment horizontal="center" vertical="center" wrapText="1"/>
    </xf>
    <xf numFmtId="0" fontId="9" fillId="0" borderId="20" xfId="3" applyFont="1" applyBorder="1" applyAlignment="1">
      <alignment horizontal="center" vertical="center" wrapText="1"/>
    </xf>
    <xf numFmtId="0" fontId="9" fillId="0" borderId="21" xfId="3" applyFont="1" applyBorder="1" applyAlignment="1">
      <alignment horizontal="center" vertical="center" wrapText="1"/>
    </xf>
    <xf numFmtId="0" fontId="9" fillId="0" borderId="45" xfId="3" applyFont="1" applyBorder="1">
      <alignment vertical="center"/>
    </xf>
    <xf numFmtId="0" fontId="9" fillId="0" borderId="25" xfId="3" applyFont="1" applyBorder="1">
      <alignment vertical="center"/>
    </xf>
    <xf numFmtId="0" fontId="9" fillId="0" borderId="46" xfId="3" applyFont="1" applyBorder="1">
      <alignment vertical="center"/>
    </xf>
    <xf numFmtId="0" fontId="9" fillId="0" borderId="44" xfId="3" applyFont="1" applyBorder="1">
      <alignment vertical="center"/>
    </xf>
    <xf numFmtId="0" fontId="9" fillId="0" borderId="18" xfId="3" applyFont="1" applyBorder="1">
      <alignment vertical="center"/>
    </xf>
    <xf numFmtId="0" fontId="9" fillId="0" borderId="43" xfId="3" applyFont="1" applyBorder="1">
      <alignment vertical="center"/>
    </xf>
    <xf numFmtId="0" fontId="8" fillId="0" borderId="36" xfId="3" applyFont="1" applyFill="1" applyBorder="1" applyAlignment="1">
      <alignment vertical="center" wrapText="1"/>
    </xf>
    <xf numFmtId="0" fontId="8" fillId="0" borderId="23" xfId="3" applyFont="1" applyFill="1" applyBorder="1" applyAlignment="1">
      <alignment vertical="center" wrapText="1"/>
    </xf>
    <xf numFmtId="0" fontId="8" fillId="0" borderId="7" xfId="3" applyFont="1" applyFill="1" applyBorder="1" applyAlignment="1">
      <alignment vertical="center" wrapText="1"/>
    </xf>
    <xf numFmtId="0" fontId="8" fillId="0" borderId="38" xfId="3" applyFont="1" applyFill="1" applyBorder="1" applyAlignment="1">
      <alignment vertical="center" wrapText="1"/>
    </xf>
    <xf numFmtId="0" fontId="8" fillId="0" borderId="24" xfId="3" applyFont="1" applyFill="1" applyBorder="1" applyAlignment="1">
      <alignment vertical="center" wrapText="1"/>
    </xf>
    <xf numFmtId="0" fontId="8" fillId="0" borderId="40" xfId="3" applyFont="1" applyFill="1" applyBorder="1" applyAlignment="1">
      <alignment vertical="center" wrapText="1"/>
    </xf>
    <xf numFmtId="0" fontId="8" fillId="0" borderId="25" xfId="3" applyFont="1" applyFill="1" applyBorder="1" applyAlignment="1">
      <alignment vertical="center"/>
    </xf>
    <xf numFmtId="0" fontId="8" fillId="0" borderId="26" xfId="3" applyFont="1" applyFill="1" applyBorder="1" applyAlignment="1">
      <alignment vertical="center"/>
    </xf>
    <xf numFmtId="0" fontId="8" fillId="0" borderId="11" xfId="4" applyFont="1" applyFill="1" applyBorder="1" applyAlignment="1">
      <alignment vertical="center" wrapText="1"/>
    </xf>
    <xf numFmtId="0" fontId="8" fillId="0" borderId="48" xfId="4" applyFont="1" applyFill="1" applyBorder="1" applyAlignment="1">
      <alignment vertical="center" wrapText="1"/>
    </xf>
    <xf numFmtId="0" fontId="8" fillId="0" borderId="7" xfId="4" applyFont="1" applyFill="1" applyBorder="1" applyAlignment="1">
      <alignment vertical="center" wrapText="1"/>
    </xf>
    <xf numFmtId="0" fontId="8" fillId="0" borderId="38" xfId="4" applyFont="1" applyFill="1" applyBorder="1" applyAlignment="1">
      <alignment vertical="center" wrapText="1"/>
    </xf>
    <xf numFmtId="0" fontId="8" fillId="0" borderId="24" xfId="4" applyFont="1" applyFill="1" applyBorder="1" applyAlignment="1">
      <alignment vertical="center" wrapText="1"/>
    </xf>
    <xf numFmtId="0" fontId="8" fillId="0" borderId="40" xfId="4" applyFont="1" applyFill="1" applyBorder="1" applyAlignment="1">
      <alignment vertical="center" wrapText="1"/>
    </xf>
    <xf numFmtId="0" fontId="8" fillId="0" borderId="31" xfId="4" applyFont="1" applyFill="1" applyBorder="1" applyAlignment="1">
      <alignment horizontal="left" vertical="center"/>
    </xf>
    <xf numFmtId="0" fontId="8" fillId="0" borderId="32" xfId="4" applyFont="1" applyFill="1" applyBorder="1" applyAlignment="1">
      <alignment horizontal="left" vertical="center"/>
    </xf>
    <xf numFmtId="0" fontId="8" fillId="0" borderId="17" xfId="4" applyFont="1" applyFill="1" applyBorder="1" applyAlignment="1">
      <alignment vertical="center"/>
    </xf>
    <xf numFmtId="0" fontId="8" fillId="0" borderId="43" xfId="4" applyFont="1" applyFill="1" applyBorder="1" applyAlignment="1">
      <alignment vertical="center"/>
    </xf>
    <xf numFmtId="0" fontId="8" fillId="0" borderId="18" xfId="4" applyFont="1" applyFill="1" applyBorder="1" applyAlignment="1">
      <alignment horizontal="left" vertical="center"/>
    </xf>
    <xf numFmtId="0" fontId="8" fillId="0" borderId="19" xfId="4" applyFont="1" applyFill="1" applyBorder="1" applyAlignment="1">
      <alignment horizontal="left" vertical="center"/>
    </xf>
    <xf numFmtId="0" fontId="8" fillId="0" borderId="36" xfId="4" applyFont="1" applyFill="1" applyBorder="1" applyAlignment="1">
      <alignment vertical="center" wrapText="1"/>
    </xf>
    <xf numFmtId="0" fontId="8" fillId="0" borderId="23" xfId="4" applyFont="1" applyFill="1" applyBorder="1" applyAlignment="1">
      <alignment vertical="center" wrapText="1"/>
    </xf>
    <xf numFmtId="0" fontId="8" fillId="0" borderId="25" xfId="4" applyFont="1" applyFill="1" applyBorder="1" applyAlignment="1">
      <alignment horizontal="left" vertical="center"/>
    </xf>
    <xf numFmtId="0" fontId="8" fillId="0" borderId="26" xfId="4" applyFont="1" applyFill="1" applyBorder="1" applyAlignment="1">
      <alignment horizontal="left" vertical="center"/>
    </xf>
    <xf numFmtId="0" fontId="8" fillId="0" borderId="39" xfId="4" applyFont="1" applyFill="1" applyBorder="1" applyAlignment="1">
      <alignment horizontal="center" vertical="center" shrinkToFit="1"/>
    </xf>
    <xf numFmtId="0" fontId="8" fillId="0" borderId="31" xfId="4" applyFont="1" applyFill="1" applyBorder="1" applyAlignment="1">
      <alignment horizontal="center" vertical="center" shrinkToFit="1"/>
    </xf>
    <xf numFmtId="0" fontId="8"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2" fillId="0" borderId="0" xfId="16" applyFont="1">
      <alignment vertical="center"/>
    </xf>
    <xf numFmtId="0" fontId="16" fillId="6" borderId="0" xfId="6" applyFill="1" applyAlignment="1">
      <alignment vertical="center"/>
    </xf>
    <xf numFmtId="0" fontId="2" fillId="0" borderId="41" xfId="16" applyFont="1" applyBorder="1">
      <alignment vertical="center"/>
    </xf>
    <xf numFmtId="0" fontId="2" fillId="0" borderId="12" xfId="16" applyFont="1" applyBorder="1">
      <alignment vertical="center"/>
    </xf>
    <xf numFmtId="189" fontId="2" fillId="0" borderId="12" xfId="16" applyNumberFormat="1" applyFont="1" applyBorder="1">
      <alignment vertical="center"/>
    </xf>
    <xf numFmtId="0" fontId="2" fillId="0" borderId="48" xfId="16" applyFont="1" applyBorder="1">
      <alignment vertical="center"/>
    </xf>
    <xf numFmtId="0" fontId="34" fillId="0" borderId="0" xfId="16" applyFont="1">
      <alignment vertical="center"/>
    </xf>
    <xf numFmtId="0" fontId="2" fillId="0" borderId="64" xfId="16" applyFont="1" applyBorder="1">
      <alignment vertical="center"/>
    </xf>
    <xf numFmtId="0" fontId="2" fillId="0" borderId="38" xfId="16" applyFont="1" applyBorder="1">
      <alignment vertical="center"/>
    </xf>
    <xf numFmtId="0" fontId="2" fillId="0" borderId="37" xfId="16" applyFont="1" applyBorder="1">
      <alignment vertical="center"/>
    </xf>
    <xf numFmtId="0" fontId="2" fillId="0" borderId="54" xfId="16" applyFont="1" applyBorder="1">
      <alignment vertical="center"/>
    </xf>
    <xf numFmtId="0" fontId="2" fillId="0" borderId="40" xfId="16" applyFont="1" applyBorder="1">
      <alignment vertical="center"/>
    </xf>
    <xf numFmtId="0" fontId="2"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2" fillId="0" borderId="0" xfId="16" applyNumberFormat="1" applyFont="1">
      <alignment vertical="center"/>
    </xf>
    <xf numFmtId="0" fontId="2" fillId="0" borderId="41" xfId="16" applyFont="1" applyBorder="1" applyAlignment="1" applyProtection="1">
      <alignment horizontal="left" vertical="top" wrapText="1"/>
      <protection locked="0"/>
    </xf>
    <xf numFmtId="0" fontId="2" fillId="0" borderId="12" xfId="16" applyFont="1" applyBorder="1" applyAlignment="1" applyProtection="1">
      <alignment horizontal="left" vertical="top" wrapText="1"/>
      <protection locked="0"/>
    </xf>
    <xf numFmtId="0" fontId="2" fillId="0" borderId="48" xfId="16" applyFont="1" applyBorder="1" applyAlignment="1" applyProtection="1">
      <alignment horizontal="left" vertical="top" wrapText="1"/>
      <protection locked="0"/>
    </xf>
    <xf numFmtId="0" fontId="2" fillId="0" borderId="64" xfId="16" applyFont="1" applyBorder="1" applyAlignment="1" applyProtection="1">
      <alignment horizontal="left" vertical="top" wrapText="1"/>
      <protection locked="0"/>
    </xf>
    <xf numFmtId="0" fontId="2" fillId="0" borderId="0" xfId="16" applyFont="1" applyAlignment="1" applyProtection="1">
      <alignment horizontal="left" vertical="top" wrapText="1"/>
      <protection locked="0"/>
    </xf>
    <xf numFmtId="0" fontId="2" fillId="0" borderId="38" xfId="16" applyFont="1" applyBorder="1" applyAlignment="1" applyProtection="1">
      <alignment horizontal="left" vertical="top" wrapText="1"/>
      <protection locked="0"/>
    </xf>
    <xf numFmtId="0" fontId="2" fillId="0" borderId="37" xfId="16" applyFont="1" applyBorder="1" applyAlignment="1" applyProtection="1">
      <alignment horizontal="left" vertical="top" wrapText="1"/>
      <protection locked="0"/>
    </xf>
    <xf numFmtId="0" fontId="2" fillId="0" borderId="54" xfId="16" applyFont="1" applyBorder="1" applyAlignment="1" applyProtection="1">
      <alignment horizontal="left" vertical="top" wrapText="1"/>
      <protection locked="0"/>
    </xf>
    <xf numFmtId="0" fontId="2" fillId="0" borderId="40" xfId="16" applyFont="1" applyBorder="1" applyAlignment="1" applyProtection="1">
      <alignment horizontal="left" vertical="top" wrapText="1"/>
      <protection locked="0"/>
    </xf>
    <xf numFmtId="179" fontId="2" fillId="6" borderId="0" xfId="17" applyNumberFormat="1" applyFont="1" applyFill="1" applyAlignment="1">
      <alignment vertical="center" wrapText="1"/>
    </xf>
    <xf numFmtId="0" fontId="2" fillId="0" borderId="0" xfId="16" applyFont="1" applyAlignment="1">
      <alignment horizontal="center" vertical="center"/>
    </xf>
    <xf numFmtId="49" fontId="2" fillId="6" borderId="0" xfId="17" applyNumberFormat="1" applyFont="1" applyFill="1" applyAlignment="1">
      <alignment horizontal="center" vertical="center" wrapText="1"/>
    </xf>
    <xf numFmtId="49" fontId="2" fillId="6" borderId="0" xfId="17" applyNumberFormat="1" applyFont="1" applyFill="1" applyAlignment="1">
      <alignment horizontal="center" vertical="center"/>
    </xf>
    <xf numFmtId="0" fontId="2" fillId="0" borderId="39" xfId="16" applyFont="1" applyBorder="1" applyAlignment="1">
      <alignment horizontal="center" vertical="center"/>
    </xf>
    <xf numFmtId="0" fontId="2" fillId="0" borderId="31" xfId="16" applyFont="1" applyBorder="1" applyAlignment="1">
      <alignment horizontal="center" vertical="center"/>
    </xf>
    <xf numFmtId="0" fontId="2" fillId="0" borderId="42" xfId="16" applyFont="1" applyBorder="1" applyAlignment="1">
      <alignment horizontal="center" vertical="center"/>
    </xf>
    <xf numFmtId="0" fontId="2" fillId="0" borderId="34" xfId="16" applyFont="1" applyBorder="1" applyAlignment="1">
      <alignment horizontal="center" vertical="center"/>
    </xf>
    <xf numFmtId="179" fontId="2" fillId="6" borderId="0" xfId="17" applyNumberFormat="1" applyFont="1" applyFill="1" applyAlignment="1">
      <alignment horizontal="center" vertical="center" wrapText="1"/>
    </xf>
    <xf numFmtId="179" fontId="2" fillId="0" borderId="0" xfId="17" applyNumberFormat="1" applyFont="1" applyAlignment="1">
      <alignment horizontal="center" vertical="center" wrapText="1"/>
    </xf>
    <xf numFmtId="187" fontId="2" fillId="6" borderId="0" xfId="17" applyNumberFormat="1" applyFont="1" applyFill="1" applyAlignment="1">
      <alignment horizontal="center" vertical="center"/>
    </xf>
    <xf numFmtId="179" fontId="2" fillId="6" borderId="34" xfId="17" applyNumberFormat="1" applyFont="1" applyFill="1" applyBorder="1" applyAlignment="1">
      <alignment horizontal="center" vertical="center" wrapText="1"/>
    </xf>
    <xf numFmtId="187" fontId="2" fillId="6" borderId="188" xfId="17" applyNumberFormat="1" applyFont="1" applyFill="1" applyBorder="1" applyAlignment="1">
      <alignment horizontal="center" vertical="center"/>
    </xf>
    <xf numFmtId="187" fontId="2" fillId="6" borderId="34" xfId="17" applyNumberFormat="1" applyFont="1" applyFill="1" applyBorder="1" applyAlignment="1">
      <alignment horizontal="center" vertical="center"/>
    </xf>
    <xf numFmtId="178" fontId="2" fillId="0" borderId="64" xfId="16" applyNumberFormat="1" applyFont="1" applyBorder="1">
      <alignment vertical="center"/>
    </xf>
    <xf numFmtId="178" fontId="16" fillId="0" borderId="0" xfId="16" applyNumberFormat="1" applyAlignment="1">
      <alignment horizontal="center" vertical="center"/>
    </xf>
    <xf numFmtId="178" fontId="2" fillId="0" borderId="38" xfId="16" applyNumberFormat="1" applyFont="1" applyBorder="1">
      <alignment vertical="center"/>
    </xf>
    <xf numFmtId="191" fontId="2" fillId="0" borderId="0" xfId="16" applyNumberFormat="1" applyFont="1">
      <alignment vertical="center"/>
    </xf>
    <xf numFmtId="178" fontId="2" fillId="0" borderId="37" xfId="16" applyNumberFormat="1" applyFont="1" applyBorder="1">
      <alignment vertical="center"/>
    </xf>
    <xf numFmtId="178" fontId="2" fillId="0" borderId="54" xfId="16" applyNumberFormat="1" applyFont="1" applyBorder="1">
      <alignment vertical="center"/>
    </xf>
    <xf numFmtId="189" fontId="2" fillId="0" borderId="54" xfId="16" applyNumberFormat="1" applyFont="1" applyBorder="1">
      <alignment vertical="center"/>
    </xf>
    <xf numFmtId="178" fontId="2" fillId="0" borderId="40" xfId="16" applyNumberFormat="1" applyFont="1" applyBorder="1">
      <alignment vertical="center"/>
    </xf>
    <xf numFmtId="0" fontId="34" fillId="0" borderId="64" xfId="16" applyFont="1" applyBorder="1">
      <alignment vertical="center"/>
    </xf>
    <xf numFmtId="0" fontId="2" fillId="0" borderId="0" xfId="17" applyFont="1">
      <alignment vertical="center"/>
    </xf>
    <xf numFmtId="189" fontId="2"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2" fillId="6" borderId="0" xfId="16" applyNumberFormat="1" applyFont="1" applyFill="1" applyAlignment="1">
      <alignment vertical="center" wrapText="1"/>
    </xf>
    <xf numFmtId="178" fontId="16" fillId="0" borderId="0" xfId="18" applyNumberFormat="1" applyAlignment="1">
      <alignment horizontal="center" vertical="center"/>
    </xf>
    <xf numFmtId="187" fontId="2" fillId="6" borderId="0" xfId="17" applyNumberFormat="1" applyFont="1" applyFill="1" applyAlignment="1">
      <alignment horizontal="center" vertical="center" wrapText="1"/>
    </xf>
    <xf numFmtId="187" fontId="2" fillId="0" borderId="0" xfId="16" applyNumberFormat="1" applyFont="1" applyAlignment="1">
      <alignment horizontal="center" vertical="center"/>
    </xf>
    <xf numFmtId="0" fontId="39" fillId="0" borderId="0" xfId="25" applyFont="1">
      <alignment vertical="center"/>
    </xf>
    <xf numFmtId="180" fontId="2" fillId="0" borderId="0" xfId="16" applyNumberFormat="1" applyFont="1">
      <alignment vertical="center"/>
    </xf>
  </cellXfs>
  <cellStyles count="26">
    <cellStyle name="標準" xfId="0" builtinId="0"/>
    <cellStyle name="標準 10" xfId="24" xr:uid="{9F1A24FC-6572-48EB-A5E2-BB6FE2FBDD0D}"/>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5" xfId="20" xr:uid="{2A25703A-C222-46E9-9925-AC6CEBBE15D1}"/>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1" xr:uid="{61A91B85-6F69-4E6F-A0A7-DEDE5EE2D40B}"/>
    <cellStyle name="標準 7 2" xfId="25" xr:uid="{6D1BE8A5-8D63-47B0-906F-F4DA5C126B79}"/>
    <cellStyle name="標準 8" xfId="22" xr:uid="{8FFB0CA3-1DFF-4432-A56B-E289444885B2}"/>
    <cellStyle name="標準 9" xfId="23" xr:uid="{720FA254-6603-4D89-AD92-A1A826597823}"/>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59668</c:v>
                </c:pt>
                <c:pt idx="1">
                  <c:v>56894</c:v>
                </c:pt>
                <c:pt idx="2">
                  <c:v>57122</c:v>
                </c:pt>
                <c:pt idx="3">
                  <c:v>53655</c:v>
                </c:pt>
                <c:pt idx="4">
                  <c:v>53869</c:v>
                </c:pt>
              </c:numCache>
            </c:numRef>
          </c:val>
          <c:smooth val="0"/>
          <c:extLst>
            <c:ext xmlns:c16="http://schemas.microsoft.com/office/drawing/2014/chart" uri="{C3380CC4-5D6E-409C-BE32-E72D297353CC}">
              <c16:uniqueId val="{00000000-08C2-41F1-A637-B2012340980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50861</c:v>
                </c:pt>
                <c:pt idx="1">
                  <c:v>43429</c:v>
                </c:pt>
                <c:pt idx="2">
                  <c:v>73195</c:v>
                </c:pt>
                <c:pt idx="3">
                  <c:v>47255</c:v>
                </c:pt>
                <c:pt idx="4">
                  <c:v>43824</c:v>
                </c:pt>
              </c:numCache>
            </c:numRef>
          </c:val>
          <c:smooth val="0"/>
          <c:extLst>
            <c:ext xmlns:c16="http://schemas.microsoft.com/office/drawing/2014/chart" uri="{C3380CC4-5D6E-409C-BE32-E72D297353CC}">
              <c16:uniqueId val="{00000001-08C2-41F1-A637-B20123409809}"/>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7.18</c:v>
                </c:pt>
                <c:pt idx="1">
                  <c:v>6.58</c:v>
                </c:pt>
                <c:pt idx="2">
                  <c:v>9</c:v>
                </c:pt>
                <c:pt idx="3">
                  <c:v>8.4600000000000009</c:v>
                </c:pt>
                <c:pt idx="4">
                  <c:v>7.76</c:v>
                </c:pt>
              </c:numCache>
            </c:numRef>
          </c:val>
          <c:extLst>
            <c:ext xmlns:c16="http://schemas.microsoft.com/office/drawing/2014/chart" uri="{C3380CC4-5D6E-409C-BE32-E72D297353CC}">
              <c16:uniqueId val="{00000000-C15D-449C-9D3B-AB933EF7AE1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24.76</c:v>
                </c:pt>
                <c:pt idx="1">
                  <c:v>23.42</c:v>
                </c:pt>
                <c:pt idx="2">
                  <c:v>20.86</c:v>
                </c:pt>
                <c:pt idx="3">
                  <c:v>20.010000000000002</c:v>
                </c:pt>
                <c:pt idx="4">
                  <c:v>18.25</c:v>
                </c:pt>
              </c:numCache>
            </c:numRef>
          </c:val>
          <c:extLst>
            <c:ext xmlns:c16="http://schemas.microsoft.com/office/drawing/2014/chart" uri="{C3380CC4-5D6E-409C-BE32-E72D297353CC}">
              <c16:uniqueId val="{00000001-C15D-449C-9D3B-AB933EF7AE15}"/>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-3.99</c:v>
                </c:pt>
                <c:pt idx="1">
                  <c:v>-4.21</c:v>
                </c:pt>
                <c:pt idx="2">
                  <c:v>-4.0199999999999996</c:v>
                </c:pt>
                <c:pt idx="3">
                  <c:v>-6.11</c:v>
                </c:pt>
                <c:pt idx="4">
                  <c:v>-6.77</c:v>
                </c:pt>
              </c:numCache>
            </c:numRef>
          </c:val>
          <c:smooth val="0"/>
          <c:extLst>
            <c:ext xmlns:c16="http://schemas.microsoft.com/office/drawing/2014/chart" uri="{C3380CC4-5D6E-409C-BE32-E72D297353CC}">
              <c16:uniqueId val="{00000002-C15D-449C-9D3B-AB933EF7AE15}"/>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62D3-469F-B5C9-9CE5B0308CE3}"/>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62D3-469F-B5C9-9CE5B0308CE3}"/>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62D3-469F-B5C9-9CE5B0308CE3}"/>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62D3-469F-B5C9-9CE5B0308CE3}"/>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0.02</c:v>
                </c:pt>
                <c:pt idx="2">
                  <c:v>#N/A</c:v>
                </c:pt>
                <c:pt idx="3">
                  <c:v>0.01</c:v>
                </c:pt>
                <c:pt idx="4">
                  <c:v>#N/A</c:v>
                </c:pt>
                <c:pt idx="5">
                  <c:v>0.01</c:v>
                </c:pt>
                <c:pt idx="6">
                  <c:v>#N/A</c:v>
                </c:pt>
                <c:pt idx="7">
                  <c:v>0.01</c:v>
                </c:pt>
                <c:pt idx="8">
                  <c:v>#N/A</c:v>
                </c:pt>
                <c:pt idx="9">
                  <c:v>0.02</c:v>
                </c:pt>
              </c:numCache>
            </c:numRef>
          </c:val>
          <c:extLst>
            <c:ext xmlns:c16="http://schemas.microsoft.com/office/drawing/2014/chart" uri="{C3380CC4-5D6E-409C-BE32-E72D297353CC}">
              <c16:uniqueId val="{00000004-62D3-469F-B5C9-9CE5B0308CE3}"/>
            </c:ext>
          </c:extLst>
        </c:ser>
        <c:ser>
          <c:idx val="5"/>
          <c:order val="5"/>
          <c:tx>
            <c:strRef>
              <c:f>データシート!$A$32</c:f>
              <c:strCache>
                <c:ptCount val="1"/>
                <c:pt idx="0">
                  <c:v>農業集落排水事業特別会計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0.06</c:v>
                </c:pt>
                <c:pt idx="2">
                  <c:v>#N/A</c:v>
                </c:pt>
                <c:pt idx="3">
                  <c:v>7.0000000000000007E-2</c:v>
                </c:pt>
                <c:pt idx="4">
                  <c:v>#N/A</c:v>
                </c:pt>
                <c:pt idx="5">
                  <c:v>0.12</c:v>
                </c:pt>
                <c:pt idx="6">
                  <c:v>#N/A</c:v>
                </c:pt>
                <c:pt idx="7">
                  <c:v>0.04</c:v>
                </c:pt>
                <c:pt idx="8">
                  <c:v>#N/A</c:v>
                </c:pt>
                <c:pt idx="9">
                  <c:v>0.02</c:v>
                </c:pt>
              </c:numCache>
            </c:numRef>
          </c:val>
          <c:extLst>
            <c:ext xmlns:c16="http://schemas.microsoft.com/office/drawing/2014/chart" uri="{C3380CC4-5D6E-409C-BE32-E72D297353CC}">
              <c16:uniqueId val="{00000005-62D3-469F-B5C9-9CE5B0308CE3}"/>
            </c:ext>
          </c:extLst>
        </c:ser>
        <c:ser>
          <c:idx val="6"/>
          <c:order val="6"/>
          <c:tx>
            <c:strRef>
              <c:f>データシート!$A$33</c:f>
              <c:strCache>
                <c:ptCount val="1"/>
                <c:pt idx="0">
                  <c:v>公共下水道事業特別会計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0.09</c:v>
                </c:pt>
                <c:pt idx="2">
                  <c:v>#N/A</c:v>
                </c:pt>
                <c:pt idx="3">
                  <c:v>0.08</c:v>
                </c:pt>
                <c:pt idx="4">
                  <c:v>#N/A</c:v>
                </c:pt>
                <c:pt idx="5">
                  <c:v>0.12</c:v>
                </c:pt>
                <c:pt idx="6">
                  <c:v>#N/A</c:v>
                </c:pt>
                <c:pt idx="7">
                  <c:v>0.48</c:v>
                </c:pt>
                <c:pt idx="8">
                  <c:v>#N/A</c:v>
                </c:pt>
                <c:pt idx="9">
                  <c:v>0.25</c:v>
                </c:pt>
              </c:numCache>
            </c:numRef>
          </c:val>
          <c:extLst>
            <c:ext xmlns:c16="http://schemas.microsoft.com/office/drawing/2014/chart" uri="{C3380CC4-5D6E-409C-BE32-E72D297353CC}">
              <c16:uniqueId val="{00000006-62D3-469F-B5C9-9CE5B0308CE3}"/>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0.62</c:v>
                </c:pt>
                <c:pt idx="2">
                  <c:v>#N/A</c:v>
                </c:pt>
                <c:pt idx="3">
                  <c:v>0.39</c:v>
                </c:pt>
                <c:pt idx="4">
                  <c:v>#N/A</c:v>
                </c:pt>
                <c:pt idx="5">
                  <c:v>1.52</c:v>
                </c:pt>
                <c:pt idx="6">
                  <c:v>#N/A</c:v>
                </c:pt>
                <c:pt idx="7">
                  <c:v>1.17</c:v>
                </c:pt>
                <c:pt idx="8">
                  <c:v>#N/A</c:v>
                </c:pt>
                <c:pt idx="9">
                  <c:v>0.77</c:v>
                </c:pt>
              </c:numCache>
            </c:numRef>
          </c:val>
          <c:extLst>
            <c:ext xmlns:c16="http://schemas.microsoft.com/office/drawing/2014/chart" uri="{C3380CC4-5D6E-409C-BE32-E72D297353CC}">
              <c16:uniqueId val="{00000007-62D3-469F-B5C9-9CE5B0308CE3}"/>
            </c:ext>
          </c:extLst>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1.02</c:v>
                </c:pt>
                <c:pt idx="2">
                  <c:v>#N/A</c:v>
                </c:pt>
                <c:pt idx="3">
                  <c:v>0.79</c:v>
                </c:pt>
                <c:pt idx="4">
                  <c:v>#N/A</c:v>
                </c:pt>
                <c:pt idx="5">
                  <c:v>1.1000000000000001</c:v>
                </c:pt>
                <c:pt idx="6">
                  <c:v>#N/A</c:v>
                </c:pt>
                <c:pt idx="7">
                  <c:v>0.96</c:v>
                </c:pt>
                <c:pt idx="8">
                  <c:v>#N/A</c:v>
                </c:pt>
                <c:pt idx="9">
                  <c:v>1.0900000000000001</c:v>
                </c:pt>
              </c:numCache>
            </c:numRef>
          </c:val>
          <c:extLst>
            <c:ext xmlns:c16="http://schemas.microsoft.com/office/drawing/2014/chart" uri="{C3380CC4-5D6E-409C-BE32-E72D297353CC}">
              <c16:uniqueId val="{00000008-62D3-469F-B5C9-9CE5B0308CE3}"/>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7.18</c:v>
                </c:pt>
                <c:pt idx="2">
                  <c:v>#N/A</c:v>
                </c:pt>
                <c:pt idx="3">
                  <c:v>6.57</c:v>
                </c:pt>
                <c:pt idx="4">
                  <c:v>#N/A</c:v>
                </c:pt>
                <c:pt idx="5">
                  <c:v>9</c:v>
                </c:pt>
                <c:pt idx="6">
                  <c:v>#N/A</c:v>
                </c:pt>
                <c:pt idx="7">
                  <c:v>8.4499999999999993</c:v>
                </c:pt>
                <c:pt idx="8">
                  <c:v>#N/A</c:v>
                </c:pt>
                <c:pt idx="9">
                  <c:v>7.76</c:v>
                </c:pt>
              </c:numCache>
            </c:numRef>
          </c:val>
          <c:extLst>
            <c:ext xmlns:c16="http://schemas.microsoft.com/office/drawing/2014/chart" uri="{C3380CC4-5D6E-409C-BE32-E72D297353CC}">
              <c16:uniqueId val="{00000009-62D3-469F-B5C9-9CE5B0308CE3}"/>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641</c:v>
                </c:pt>
                <c:pt idx="5">
                  <c:v>682</c:v>
                </c:pt>
                <c:pt idx="8">
                  <c:v>671</c:v>
                </c:pt>
                <c:pt idx="11">
                  <c:v>665</c:v>
                </c:pt>
                <c:pt idx="14">
                  <c:v>666</c:v>
                </c:pt>
              </c:numCache>
            </c:numRef>
          </c:val>
          <c:extLst>
            <c:ext xmlns:c16="http://schemas.microsoft.com/office/drawing/2014/chart" uri="{C3380CC4-5D6E-409C-BE32-E72D297353CC}">
              <c16:uniqueId val="{00000000-C9EE-488F-BA88-BEDE90A9DE66}"/>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C9EE-488F-BA88-BEDE90A9DE66}"/>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58</c:v>
                </c:pt>
                <c:pt idx="3">
                  <c:v>57</c:v>
                </c:pt>
                <c:pt idx="6">
                  <c:v>57</c:v>
                </c:pt>
                <c:pt idx="9">
                  <c:v>56</c:v>
                </c:pt>
                <c:pt idx="12">
                  <c:v>0</c:v>
                </c:pt>
              </c:numCache>
            </c:numRef>
          </c:val>
          <c:extLst>
            <c:ext xmlns:c16="http://schemas.microsoft.com/office/drawing/2014/chart" uri="{C3380CC4-5D6E-409C-BE32-E72D297353CC}">
              <c16:uniqueId val="{00000002-C9EE-488F-BA88-BEDE90A9DE66}"/>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26</c:v>
                </c:pt>
                <c:pt idx="3">
                  <c:v>26</c:v>
                </c:pt>
                <c:pt idx="6">
                  <c:v>32</c:v>
                </c:pt>
                <c:pt idx="9">
                  <c:v>45</c:v>
                </c:pt>
                <c:pt idx="12">
                  <c:v>46</c:v>
                </c:pt>
              </c:numCache>
            </c:numRef>
          </c:val>
          <c:extLst>
            <c:ext xmlns:c16="http://schemas.microsoft.com/office/drawing/2014/chart" uri="{C3380CC4-5D6E-409C-BE32-E72D297353CC}">
              <c16:uniqueId val="{00000003-C9EE-488F-BA88-BEDE90A9DE66}"/>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236</c:v>
                </c:pt>
                <c:pt idx="3">
                  <c:v>231</c:v>
                </c:pt>
                <c:pt idx="6">
                  <c:v>213</c:v>
                </c:pt>
                <c:pt idx="9">
                  <c:v>212</c:v>
                </c:pt>
                <c:pt idx="12">
                  <c:v>196</c:v>
                </c:pt>
              </c:numCache>
            </c:numRef>
          </c:val>
          <c:extLst>
            <c:ext xmlns:c16="http://schemas.microsoft.com/office/drawing/2014/chart" uri="{C3380CC4-5D6E-409C-BE32-E72D297353CC}">
              <c16:uniqueId val="{00000004-C9EE-488F-BA88-BEDE90A9DE66}"/>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9EE-488F-BA88-BEDE90A9DE66}"/>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C9EE-488F-BA88-BEDE90A9DE66}"/>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604</c:v>
                </c:pt>
                <c:pt idx="3">
                  <c:v>661</c:v>
                </c:pt>
                <c:pt idx="6">
                  <c:v>696</c:v>
                </c:pt>
                <c:pt idx="9">
                  <c:v>698</c:v>
                </c:pt>
                <c:pt idx="12">
                  <c:v>701</c:v>
                </c:pt>
              </c:numCache>
            </c:numRef>
          </c:val>
          <c:extLst>
            <c:ext xmlns:c16="http://schemas.microsoft.com/office/drawing/2014/chart" uri="{C3380CC4-5D6E-409C-BE32-E72D297353CC}">
              <c16:uniqueId val="{00000007-C9EE-488F-BA88-BEDE90A9DE66}"/>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283</c:v>
                </c:pt>
                <c:pt idx="2">
                  <c:v>#N/A</c:v>
                </c:pt>
                <c:pt idx="3">
                  <c:v>#N/A</c:v>
                </c:pt>
                <c:pt idx="4">
                  <c:v>293</c:v>
                </c:pt>
                <c:pt idx="5">
                  <c:v>#N/A</c:v>
                </c:pt>
                <c:pt idx="6">
                  <c:v>#N/A</c:v>
                </c:pt>
                <c:pt idx="7">
                  <c:v>327</c:v>
                </c:pt>
                <c:pt idx="8">
                  <c:v>#N/A</c:v>
                </c:pt>
                <c:pt idx="9">
                  <c:v>#N/A</c:v>
                </c:pt>
                <c:pt idx="10">
                  <c:v>346</c:v>
                </c:pt>
                <c:pt idx="11">
                  <c:v>#N/A</c:v>
                </c:pt>
                <c:pt idx="12">
                  <c:v>#N/A</c:v>
                </c:pt>
                <c:pt idx="13">
                  <c:v>277</c:v>
                </c:pt>
                <c:pt idx="14">
                  <c:v>#N/A</c:v>
                </c:pt>
              </c:numCache>
            </c:numRef>
          </c:val>
          <c:smooth val="0"/>
          <c:extLst>
            <c:ext xmlns:c16="http://schemas.microsoft.com/office/drawing/2014/chart" uri="{C3380CC4-5D6E-409C-BE32-E72D297353CC}">
              <c16:uniqueId val="{00000008-C9EE-488F-BA88-BEDE90A9DE66}"/>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7097</c:v>
                </c:pt>
                <c:pt idx="5">
                  <c:v>7230</c:v>
                </c:pt>
                <c:pt idx="8">
                  <c:v>7120</c:v>
                </c:pt>
                <c:pt idx="11">
                  <c:v>7084</c:v>
                </c:pt>
                <c:pt idx="14">
                  <c:v>6981</c:v>
                </c:pt>
              </c:numCache>
            </c:numRef>
          </c:val>
          <c:extLst>
            <c:ext xmlns:c16="http://schemas.microsoft.com/office/drawing/2014/chart" uri="{C3380CC4-5D6E-409C-BE32-E72D297353CC}">
              <c16:uniqueId val="{00000000-2973-4BF4-BCE9-8909A7F9348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149</c:v>
                </c:pt>
                <c:pt idx="5">
                  <c:v>157</c:v>
                </c:pt>
                <c:pt idx="8">
                  <c:v>149</c:v>
                </c:pt>
                <c:pt idx="11">
                  <c:v>138</c:v>
                </c:pt>
                <c:pt idx="14">
                  <c:v>128</c:v>
                </c:pt>
              </c:numCache>
            </c:numRef>
          </c:val>
          <c:extLst>
            <c:ext xmlns:c16="http://schemas.microsoft.com/office/drawing/2014/chart" uri="{C3380CC4-5D6E-409C-BE32-E72D297353CC}">
              <c16:uniqueId val="{00000001-2973-4BF4-BCE9-8909A7F9348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2197</c:v>
                </c:pt>
                <c:pt idx="5">
                  <c:v>2160</c:v>
                </c:pt>
                <c:pt idx="8">
                  <c:v>1871</c:v>
                </c:pt>
                <c:pt idx="11">
                  <c:v>1843</c:v>
                </c:pt>
                <c:pt idx="14">
                  <c:v>1695</c:v>
                </c:pt>
              </c:numCache>
            </c:numRef>
          </c:val>
          <c:extLst>
            <c:ext xmlns:c16="http://schemas.microsoft.com/office/drawing/2014/chart" uri="{C3380CC4-5D6E-409C-BE32-E72D297353CC}">
              <c16:uniqueId val="{00000002-2973-4BF4-BCE9-8909A7F9348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973-4BF4-BCE9-8909A7F9348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2973-4BF4-BCE9-8909A7F9348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973-4BF4-BCE9-8909A7F9348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1279</c:v>
                </c:pt>
                <c:pt idx="3">
                  <c:v>1202</c:v>
                </c:pt>
                <c:pt idx="6">
                  <c:v>1171</c:v>
                </c:pt>
                <c:pt idx="9">
                  <c:v>1143</c:v>
                </c:pt>
                <c:pt idx="12">
                  <c:v>1106</c:v>
                </c:pt>
              </c:numCache>
            </c:numRef>
          </c:val>
          <c:extLst>
            <c:ext xmlns:c16="http://schemas.microsoft.com/office/drawing/2014/chart" uri="{C3380CC4-5D6E-409C-BE32-E72D297353CC}">
              <c16:uniqueId val="{00000006-2973-4BF4-BCE9-8909A7F9348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509</c:v>
                </c:pt>
                <c:pt idx="3">
                  <c:v>579</c:v>
                </c:pt>
                <c:pt idx="6">
                  <c:v>656</c:v>
                </c:pt>
                <c:pt idx="9">
                  <c:v>650</c:v>
                </c:pt>
                <c:pt idx="12">
                  <c:v>655</c:v>
                </c:pt>
              </c:numCache>
            </c:numRef>
          </c:val>
          <c:extLst>
            <c:ext xmlns:c16="http://schemas.microsoft.com/office/drawing/2014/chart" uri="{C3380CC4-5D6E-409C-BE32-E72D297353CC}">
              <c16:uniqueId val="{00000007-2973-4BF4-BCE9-8909A7F9348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2521</c:v>
                </c:pt>
                <c:pt idx="3">
                  <c:v>2604</c:v>
                </c:pt>
                <c:pt idx="6">
                  <c:v>2532</c:v>
                </c:pt>
                <c:pt idx="9">
                  <c:v>2479</c:v>
                </c:pt>
                <c:pt idx="12">
                  <c:v>2394</c:v>
                </c:pt>
              </c:numCache>
            </c:numRef>
          </c:val>
          <c:extLst>
            <c:ext xmlns:c16="http://schemas.microsoft.com/office/drawing/2014/chart" uri="{C3380CC4-5D6E-409C-BE32-E72D297353CC}">
              <c16:uniqueId val="{00000008-2973-4BF4-BCE9-8909A7F9348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170</c:v>
                </c:pt>
                <c:pt idx="3">
                  <c:v>113</c:v>
                </c:pt>
                <c:pt idx="6">
                  <c:v>56</c:v>
                </c:pt>
                <c:pt idx="9">
                  <c:v>0</c:v>
                </c:pt>
                <c:pt idx="12">
                  <c:v>0</c:v>
                </c:pt>
              </c:numCache>
            </c:numRef>
          </c:val>
          <c:extLst>
            <c:ext xmlns:c16="http://schemas.microsoft.com/office/drawing/2014/chart" uri="{C3380CC4-5D6E-409C-BE32-E72D297353CC}">
              <c16:uniqueId val="{00000009-2973-4BF4-BCE9-8909A7F9348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7036</c:v>
                </c:pt>
                <c:pt idx="3">
                  <c:v>7000</c:v>
                </c:pt>
                <c:pt idx="6">
                  <c:v>7096</c:v>
                </c:pt>
                <c:pt idx="9">
                  <c:v>6886</c:v>
                </c:pt>
                <c:pt idx="12">
                  <c:v>6742</c:v>
                </c:pt>
              </c:numCache>
            </c:numRef>
          </c:val>
          <c:extLst>
            <c:ext xmlns:c16="http://schemas.microsoft.com/office/drawing/2014/chart" uri="{C3380CC4-5D6E-409C-BE32-E72D297353CC}">
              <c16:uniqueId val="{0000000A-2973-4BF4-BCE9-8909A7F93484}"/>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2072</c:v>
                </c:pt>
                <c:pt idx="2">
                  <c:v>#N/A</c:v>
                </c:pt>
                <c:pt idx="3">
                  <c:v>#N/A</c:v>
                </c:pt>
                <c:pt idx="4">
                  <c:v>1950</c:v>
                </c:pt>
                <c:pt idx="5">
                  <c:v>#N/A</c:v>
                </c:pt>
                <c:pt idx="6">
                  <c:v>#N/A</c:v>
                </c:pt>
                <c:pt idx="7">
                  <c:v>2372</c:v>
                </c:pt>
                <c:pt idx="8">
                  <c:v>#N/A</c:v>
                </c:pt>
                <c:pt idx="9">
                  <c:v>#N/A</c:v>
                </c:pt>
                <c:pt idx="10">
                  <c:v>2093</c:v>
                </c:pt>
                <c:pt idx="11">
                  <c:v>#N/A</c:v>
                </c:pt>
                <c:pt idx="12">
                  <c:v>#N/A</c:v>
                </c:pt>
                <c:pt idx="13">
                  <c:v>2093</c:v>
                </c:pt>
                <c:pt idx="14">
                  <c:v>#N/A</c:v>
                </c:pt>
              </c:numCache>
            </c:numRef>
          </c:val>
          <c:smooth val="0"/>
          <c:extLst>
            <c:ext xmlns:c16="http://schemas.microsoft.com/office/drawing/2014/chart" uri="{C3380CC4-5D6E-409C-BE32-E72D297353CC}">
              <c16:uniqueId val="{0000000B-2973-4BF4-BCE9-8909A7F93484}"/>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1070</c:v>
                </c:pt>
                <c:pt idx="1">
                  <c:v>1025</c:v>
                </c:pt>
                <c:pt idx="2">
                  <c:v>934</c:v>
                </c:pt>
              </c:numCache>
            </c:numRef>
          </c:val>
          <c:extLst>
            <c:ext xmlns:c16="http://schemas.microsoft.com/office/drawing/2014/chart" uri="{C3380CC4-5D6E-409C-BE32-E72D297353CC}">
              <c16:uniqueId val="{00000000-D1AE-4A55-BFB6-0AB427C21524}"/>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16</c:v>
                </c:pt>
                <c:pt idx="1">
                  <c:v>16</c:v>
                </c:pt>
                <c:pt idx="2">
                  <c:v>16</c:v>
                </c:pt>
              </c:numCache>
            </c:numRef>
          </c:val>
          <c:extLst>
            <c:ext xmlns:c16="http://schemas.microsoft.com/office/drawing/2014/chart" uri="{C3380CC4-5D6E-409C-BE32-E72D297353CC}">
              <c16:uniqueId val="{00000001-D1AE-4A55-BFB6-0AB427C21524}"/>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232</c:v>
                </c:pt>
                <c:pt idx="1">
                  <c:v>225</c:v>
                </c:pt>
                <c:pt idx="2">
                  <c:v>143</c:v>
                </c:pt>
              </c:numCache>
            </c:numRef>
          </c:val>
          <c:extLst>
            <c:ext xmlns:c16="http://schemas.microsoft.com/office/drawing/2014/chart" uri="{C3380CC4-5D6E-409C-BE32-E72D297353CC}">
              <c16:uniqueId val="{00000002-D1AE-4A55-BFB6-0AB427C21524}"/>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{CACCA4D2-6D95-4D2E-8447-114BD66D3517}</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F00C-4245-BA2F-E15FD088435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{4FF7E8C5-E5AC-47EC-9318-63E29849F009}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00C-4245-BA2F-E15FD088435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{F90AA33F-1D8D-4ED6-9991-2E164DBF8A24}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00C-4245-BA2F-E15FD088435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{82C7D972-B91B-4749-9BA3-40399D47F325}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00C-4245-BA2F-E15FD088435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{488591C1-82D3-4CF3-8745-79DD5710F890}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00C-4245-BA2F-E15FD0884354}"/>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{9F0265B7-30D7-4410-A5FA-8C71C45453D2}</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F00C-4245-BA2F-E15FD0884354}"/>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{87ED97C3-2F4F-4688-BF11-76F7E95A038E}</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F00C-4245-BA2F-E15FD0884354}"/>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{35FAD4D8-7C60-42DB-8BDB-4ACB4141A936}</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F00C-4245-BA2F-E15FD0884354}"/>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{476E5231-E1AD-4560-B6EB-6FE562E22032}</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F00C-4245-BA2F-E15FD088435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43</c:v>
                </c:pt>
                <c:pt idx="24">
                  <c:v>45.9</c:v>
                </c:pt>
                <c:pt idx="32">
                  <c:v>47.4</c:v>
                </c:pt>
              </c:numCache>
            </c:numRef>
          </c:xVal>
          <c:yVal>
            <c:numRef>
              <c:f>公会計指標分析・財政指標組合せ分析表!$BP$51:$DC$51</c:f>
              <c:numCache>
                <c:formatCode>#,##0.0;"▲ "#,##0.0</c:formatCode>
                <c:ptCount val="40"/>
                <c:pt idx="8">
                  <c:v>43</c:v>
                </c:pt>
                <c:pt idx="24">
                  <c:v>46.7</c:v>
                </c:pt>
                <c:pt idx="32">
                  <c:v>46.8</c:v>
                </c:pt>
              </c:numCache>
            </c:numRef>
          </c:yVal>
          <c:smooth val="0"/>
          <c:extLst>
            <c:ext xmlns:c16="http://schemas.microsoft.com/office/drawing/2014/chart" uri="{C3380CC4-5D6E-409C-BE32-E72D297353CC}">
              <c16:uniqueId val="{00000009-F00C-4245-BA2F-E15FD0884354}"/>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{E6E082EB-6C7A-4B83-AEEE-A1F0F1989210}</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F00C-4245-BA2F-E15FD0884354}"/>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{DDE1A5AF-245A-4CE3-BDE0-F4664BFFA210}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00C-4245-BA2F-E15FD088435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{9784B9D8-0964-40F0-8B36-F273E44050DA}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00C-4245-BA2F-E15FD088435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{008E445E-F3B8-41E0-85B2-BCEE6C05A2A6}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00C-4245-BA2F-E15FD088435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{1B3C2246-7B45-44D0-9DF3-32E37145AE53}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00C-4245-BA2F-E15FD0884354}"/>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{7CA2D47C-B2CA-40B5-860E-9215E00AE048}</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F00C-4245-BA2F-E15FD0884354}"/>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{856926C8-F18C-46A2-9E52-861CB58A8CBB}</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F00C-4245-BA2F-E15FD0884354}"/>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{E8F7B94A-0BFF-4C65-89D5-2555883074E1}</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F00C-4245-BA2F-E15FD0884354}"/>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{22577510-4AF7-426B-BC0B-E8925691674F}</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F00C-4245-BA2F-E15FD088435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54.5</c:v>
                </c:pt>
                <c:pt idx="24">
                  <c:v>57.8</c:v>
                </c:pt>
                <c:pt idx="32">
                  <c:v>59.2</c:v>
                </c:pt>
              </c:numCache>
            </c:numRef>
          </c:xVal>
          <c:yVal>
            <c:numRef>
              <c:f>公会計指標分析・財政指標組合せ分析表!$BP$55:$DC$55</c:f>
              <c:numCache>
                <c:formatCode>#,##0.0;"▲ "#,##0.0</c:formatCode>
                <c:ptCount val="40"/>
                <c:pt idx="8">
                  <c:v>20.2</c:v>
                </c:pt>
                <c:pt idx="24">
                  <c:v>14</c:v>
                </c:pt>
                <c:pt idx="32">
                  <c:v>11.4</c:v>
                </c:pt>
              </c:numCache>
            </c:numRef>
          </c:yVal>
          <c:smooth val="0"/>
          <c:extLst>
            <c:ext xmlns:c16="http://schemas.microsoft.com/office/drawing/2014/chart" uri="{C3380CC4-5D6E-409C-BE32-E72D297353CC}">
              <c16:uniqueId val="{00000013-F00C-4245-BA2F-E15FD0884354}"/>
            </c:ext>
          </c:extLst>
        </c:ser>
        <c:dLbls>
          <c:showLegendKey val="0"/>
          <c:showVal val="1"/>
          <c:showCatName val="0"/>
          <c:showSerName val="0"/>
          <c:showPercent val="0"/>
          <c:showBubbleSize val="0"/>
        </c:dLbls>
        <c:axId val="46179840"/>
        <c:axId val="46181760"/>
      </c:scatterChart>
      <c:valAx>
        <c:axId val="46179840"/>
        <c:scaling>
          <c:orientation val="minMax"/>
          <c:max val="61"/>
          <c:min val="42"/>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53"/>
          <c:min val="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{16BA3B01-D01B-4FA4-8122-D1DD1ED86D3A}</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8166-4602-A042-2033651C96F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{0CA66E15-695B-405E-95BE-CFB48CAC3AF5}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166-4602-A042-2033651C96F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{E043243A-4517-4CD8-A822-6399C2DD984C}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166-4602-A042-2033651C96F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{6428F280-0B4C-4145-B236-4487A3CD05F7}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166-4602-A042-2033651C96F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{82C1601F-3D6A-4AB0-90A7-1E7826A81E36}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166-4602-A042-2033651C96F6}"/>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{2CF92075-71EA-4FA8-9132-61CACA954332}</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8166-4602-A042-2033651C96F6}"/>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{E5E21AF6-CCFF-4315-A922-0169B9586382}</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8166-4602-A042-2033651C96F6}"/>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{6B0A9246-659C-4FFE-B622-E2E42E3CBF3D}</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8166-4602-A042-2033651C96F6}"/>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{149F6C5C-592A-41BF-8E07-1D39EC5771D1}</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8166-4602-A042-2033651C96F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8.6999999999999993</c:v>
                </c:pt>
                <c:pt idx="8">
                  <c:v>7.4</c:v>
                </c:pt>
                <c:pt idx="16">
                  <c:v>6.7</c:v>
                </c:pt>
                <c:pt idx="24">
                  <c:v>7.1</c:v>
                </c:pt>
                <c:pt idx="32">
                  <c:v>7</c:v>
                </c:pt>
              </c:numCache>
            </c:numRef>
          </c:xVal>
          <c:yVal>
            <c:numRef>
              <c:f>公会計指標分析・財政指標組合せ分析表!$BP$73:$DC$73</c:f>
              <c:numCache>
                <c:formatCode>#,##0.0;"▲ "#,##0.0</c:formatCode>
                <c:ptCount val="40"/>
                <c:pt idx="0">
                  <c:v>47.3</c:v>
                </c:pt>
                <c:pt idx="8">
                  <c:v>43</c:v>
                </c:pt>
                <c:pt idx="16">
                  <c:v>53</c:v>
                </c:pt>
                <c:pt idx="24">
                  <c:v>46.7</c:v>
                </c:pt>
                <c:pt idx="32">
                  <c:v>46.8</c:v>
                </c:pt>
              </c:numCache>
            </c:numRef>
          </c:yVal>
          <c:smooth val="0"/>
          <c:extLst>
            <c:ext xmlns:c16="http://schemas.microsoft.com/office/drawing/2014/chart" uri="{C3380CC4-5D6E-409C-BE32-E72D297353CC}">
              <c16:uniqueId val="{00000009-8166-4602-A042-2033651C96F6}"/>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{6B494EB8-A813-46B1-99B4-D07E8D744337}</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8166-4602-A042-2033651C96F6}"/>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{00CDD2A4-F65E-4C92-8D44-632F65E4518E}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166-4602-A042-2033651C96F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{E1B2B289-1ADE-426A-BE0F-812B4D714DB6}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166-4602-A042-2033651C96F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{6FD78184-DB3E-4494-B2C2-A45832C876BD}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166-4602-A042-2033651C96F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{488DF1B4-4AA4-47C8-916B-903FB612F9E6}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166-4602-A042-2033651C96F6}"/>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{2B3787D0-9580-4FC5-A574-8521B2B0D7A8}</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8166-4602-A042-2033651C96F6}"/>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{627B18E9-1160-403F-A93F-DFEED3F328CC}</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8166-4602-A042-2033651C96F6}"/>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{BDD3D4DB-C017-499D-B69A-F83B8D268C9B}</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8166-4602-A042-2033651C96F6}"/>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{37DEC3D5-0D32-4107-BC23-3B45C32A5E03}</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8166-4602-A042-2033651C96F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8.1</c:v>
                </c:pt>
                <c:pt idx="8">
                  <c:v>7.1</c:v>
                </c:pt>
                <c:pt idx="16">
                  <c:v>6.6</c:v>
                </c:pt>
                <c:pt idx="24">
                  <c:v>6.5</c:v>
                </c:pt>
                <c:pt idx="32">
                  <c:v>6.7</c:v>
                </c:pt>
              </c:numCache>
            </c:numRef>
          </c:xVal>
          <c:yVal>
            <c:numRef>
              <c:f>公会計指標分析・財政指標組合せ分析表!$BP$77:$DC$77</c:f>
              <c:numCache>
                <c:formatCode>#,##0.0;"▲ "#,##0.0</c:formatCode>
                <c:ptCount val="40"/>
                <c:pt idx="0">
                  <c:v>27.8</c:v>
                </c:pt>
                <c:pt idx="8">
                  <c:v>20.2</c:v>
                </c:pt>
                <c:pt idx="16">
                  <c:v>15.5</c:v>
                </c:pt>
                <c:pt idx="24">
                  <c:v>14</c:v>
                </c:pt>
                <c:pt idx="32">
                  <c:v>11.4</c:v>
                </c:pt>
              </c:numCache>
            </c:numRef>
          </c:yVal>
          <c:smooth val="0"/>
          <c:extLst>
            <c:ext xmlns:c16="http://schemas.microsoft.com/office/drawing/2014/chart" uri="{C3380CC4-5D6E-409C-BE32-E72D297353CC}">
              <c16:uniqueId val="{00000013-8166-4602-A042-2033651C96F6}"/>
            </c:ext>
          </c:extLst>
        </c:ser>
        <c:dLbls>
          <c:showLegendKey val="0"/>
          <c:showVal val="1"/>
          <c:showCatName val="0"/>
          <c:showSerName val="0"/>
          <c:showPercent val="0"/>
          <c:showBubbleSize val="0"/>
        </c:dLbls>
        <c:axId val="84219776"/>
        <c:axId val="84234240"/>
      </c:scatterChart>
      <c:valAx>
        <c:axId val="84219776"/>
        <c:scaling>
          <c:orientation val="minMax"/>
          <c:max val="8.9"/>
          <c:min val="6.3"/>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60"/>
          <c:min val="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栃木県益子町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23,174
22,976
89.40
8,419,498
7,927,076
397,476
5,120,534
6,741,646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46.8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当町の財政力指数は、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平成２</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９</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と同じ</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０．５６とな</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りました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が、類似団体の平均と比較すると０．１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４</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ポイント低くなってい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ます</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。総合振興計画にあたる「新ましこ未来計画」のもと税収増に努めて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います</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が、長引く景気低迷と人口減少の中、期待できない状況にあ</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ります</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今後の少子高齢化社会に対応するため、町税の徴収率向上対策やふるさと納税等による歳入の確保、事業の取捨選択</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歳出の削減に努めながら、財政基盤の強化を図ってい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きます</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51505</xdr:rowOff>
    </xdr:from>
    <xdr:to>
      <xdr:col>23</xdr:col>
      <xdr:colOff>133350</xdr:colOff>
      <xdr:row>45</xdr:row>
      <xdr:rowOff>141111</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395155"/>
          <a:ext cx="0" cy="14612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113188</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28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141111</xdr:rowOff>
    </xdr:from>
    <xdr:to>
      <xdr:col>24</xdr:col>
      <xdr:colOff>12700</xdr:colOff>
      <xdr:row>45</xdr:row>
      <xdr:rowOff>141111</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56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137882</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138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51505</xdr:rowOff>
    </xdr:from>
    <xdr:to>
      <xdr:col>24</xdr:col>
      <xdr:colOff>12700</xdr:colOff>
      <xdr:row>37</xdr:row>
      <xdr:rowOff>51505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395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68439</xdr:rowOff>
    </xdr:from>
    <xdr:to>
      <xdr:col>23</xdr:col>
      <xdr:colOff>133350</xdr:colOff>
      <xdr:row>43</xdr:row>
      <xdr:rowOff>68439</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44078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17938</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0473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1411</xdr:rowOff>
    </xdr:from>
    <xdr:to>
      <xdr:col>23</xdr:col>
      <xdr:colOff>184150</xdr:colOff>
      <xdr:row>42</xdr:row>
      <xdr:rowOff>103011</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20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68439</xdr:rowOff>
    </xdr:from>
    <xdr:to>
      <xdr:col>19</xdr:col>
      <xdr:colOff>133350</xdr:colOff>
      <xdr:row>43</xdr:row>
      <xdr:rowOff>81845</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flipV="1">
          <a:off x="3225800" y="7440789"/>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14817</xdr:rowOff>
    </xdr:from>
    <xdr:to>
      <xdr:col>19</xdr:col>
      <xdr:colOff>184150</xdr:colOff>
      <xdr:row>42</xdr:row>
      <xdr:rowOff>116417</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126594</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69845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81845</xdr:rowOff>
    </xdr:from>
    <xdr:to>
      <xdr:col>15</xdr:col>
      <xdr:colOff>82550</xdr:colOff>
      <xdr:row>43</xdr:row>
      <xdr:rowOff>81845</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4541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28222</xdr:rowOff>
    </xdr:from>
    <xdr:to>
      <xdr:col>15</xdr:col>
      <xdr:colOff>133350</xdr:colOff>
      <xdr:row>42</xdr:row>
      <xdr:rowOff>129822</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139999</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997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81845</xdr:rowOff>
    </xdr:from>
    <xdr:to>
      <xdr:col>11</xdr:col>
      <xdr:colOff>31750</xdr:colOff>
      <xdr:row>43</xdr:row>
      <xdr:rowOff>95250</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flipV="1">
          <a:off x="1447800" y="7454195"/>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41628</xdr:rowOff>
    </xdr:from>
    <xdr:to>
      <xdr:col>11</xdr:col>
      <xdr:colOff>82550</xdr:colOff>
      <xdr:row>42</xdr:row>
      <xdr:rowOff>143228</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153405</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01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55033</xdr:rowOff>
    </xdr:from>
    <xdr:to>
      <xdr:col>7</xdr:col>
      <xdr:colOff>31750</xdr:colOff>
      <xdr:row>42</xdr:row>
      <xdr:rowOff>156633</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166810</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17639</xdr:rowOff>
    </xdr:from>
    <xdr:to>
      <xdr:col>23</xdr:col>
      <xdr:colOff>184150</xdr:colOff>
      <xdr:row>43</xdr:row>
      <xdr:rowOff>119239</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38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161166</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362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17639</xdr:rowOff>
    </xdr:from>
    <xdr:to>
      <xdr:col>19</xdr:col>
      <xdr:colOff>184150</xdr:colOff>
      <xdr:row>43</xdr:row>
      <xdr:rowOff>119239</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38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104016</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4763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31045</xdr:rowOff>
    </xdr:from>
    <xdr:to>
      <xdr:col>15</xdr:col>
      <xdr:colOff>133350</xdr:colOff>
      <xdr:row>43</xdr:row>
      <xdr:rowOff>132645</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40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117422</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489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31045</xdr:rowOff>
    </xdr:from>
    <xdr:to>
      <xdr:col>11</xdr:col>
      <xdr:colOff>82550</xdr:colOff>
      <xdr:row>43</xdr:row>
      <xdr:rowOff>132645</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40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117422</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489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44450</xdr:rowOff>
    </xdr:from>
    <xdr:to>
      <xdr:col>7</xdr:col>
      <xdr:colOff>31750</xdr:colOff>
      <xdr:row>43</xdr:row>
      <xdr:rowOff>146050</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130827</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当町の経常収支比率は、扶助費及び公債費の増加により、対前年度比１．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２</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ポイント増の８</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９</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おり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と同率となっています</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今後も福祉関係経費の増加が見込まれるため、引き続き行政評価による事務事業の整理・合理化や行財政改革による事務的経費の削減に努めるとともに、計画的な公債費の減少を図</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ります</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134112</xdr:rowOff>
    </xdr:from>
    <xdr:to>
      <xdr:col>23</xdr:col>
      <xdr:colOff>133350</xdr:colOff>
      <xdr:row>66</xdr:row>
      <xdr:rowOff>140462</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249662"/>
          <a:ext cx="0" cy="12065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112539</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428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140462</xdr:rowOff>
    </xdr:from>
    <xdr:to>
      <xdr:col>24</xdr:col>
      <xdr:colOff>12700</xdr:colOff>
      <xdr:row>66</xdr:row>
      <xdr:rowOff>140462</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456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49039</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993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134112</xdr:rowOff>
    </xdr:from>
    <xdr:to>
      <xdr:col>24</xdr:col>
      <xdr:colOff>12700</xdr:colOff>
      <xdr:row>59</xdr:row>
      <xdr:rowOff>134112</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249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75692</xdr:rowOff>
    </xdr:from>
    <xdr:to>
      <xdr:col>23</xdr:col>
      <xdr:colOff>133350</xdr:colOff>
      <xdr:row>63</xdr:row>
      <xdr:rowOff>133604</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114800" y="10877042"/>
          <a:ext cx="8382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99331</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7292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82804</xdr:rowOff>
    </xdr:from>
    <xdr:to>
      <xdr:col>23</xdr:col>
      <xdr:colOff>184150</xdr:colOff>
      <xdr:row>64</xdr:row>
      <xdr:rowOff>12954</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3302</xdr:rowOff>
    </xdr:from>
    <xdr:to>
      <xdr:col>19</xdr:col>
      <xdr:colOff>133350</xdr:colOff>
      <xdr:row>63</xdr:row>
      <xdr:rowOff>75692</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3225800" y="10804652"/>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82804</xdr:rowOff>
    </xdr:from>
    <xdr:to>
      <xdr:col>19</xdr:col>
      <xdr:colOff>184150</xdr:colOff>
      <xdr:row>64</xdr:row>
      <xdr:rowOff>12954</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169181</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9705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39624</xdr:rowOff>
    </xdr:from>
    <xdr:to>
      <xdr:col>15</xdr:col>
      <xdr:colOff>82550</xdr:colOff>
      <xdr:row>63</xdr:row>
      <xdr:rowOff>3302</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2336800" y="10669524"/>
          <a:ext cx="889000" cy="1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5588</xdr:rowOff>
    </xdr:from>
    <xdr:to>
      <xdr:col>15</xdr:col>
      <xdr:colOff>133350</xdr:colOff>
      <xdr:row>63</xdr:row>
      <xdr:rowOff>107188</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0806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91965</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893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39624</xdr:rowOff>
    </xdr:from>
    <xdr:to>
      <xdr:col>11</xdr:col>
      <xdr:colOff>31750</xdr:colOff>
      <xdr:row>62</xdr:row>
      <xdr:rowOff>116840</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1447800" y="10669524"/>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99822</xdr:rowOff>
    </xdr:from>
    <xdr:to>
      <xdr:col>11</xdr:col>
      <xdr:colOff>82550</xdr:colOff>
      <xdr:row>63</xdr:row>
      <xdr:rowOff>29972</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0729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14749</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816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114300</xdr:rowOff>
    </xdr:from>
    <xdr:to>
      <xdr:col>7</xdr:col>
      <xdr:colOff>31750</xdr:colOff>
      <xdr:row>63</xdr:row>
      <xdr:rowOff>44450</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074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29227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83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82804</xdr:rowOff>
    </xdr:from>
    <xdr:to>
      <xdr:col>23</xdr:col>
      <xdr:colOff>184150</xdr:colOff>
      <xdr:row>64</xdr:row>
      <xdr:rowOff>12954</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884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54881</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856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24892</xdr:rowOff>
    </xdr:from>
    <xdr:to>
      <xdr:col>19</xdr:col>
      <xdr:colOff>184150</xdr:colOff>
      <xdr:row>63</xdr:row>
      <xdr:rowOff>126492</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0826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136669</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05951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123952</xdr:rowOff>
    </xdr:from>
    <xdr:to>
      <xdr:col>15</xdr:col>
      <xdr:colOff>133350</xdr:colOff>
      <xdr:row>63</xdr:row>
      <xdr:rowOff>54102</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075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64279</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0522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160274</xdr:rowOff>
    </xdr:from>
    <xdr:to>
      <xdr:col>11</xdr:col>
      <xdr:colOff>82550</xdr:colOff>
      <xdr:row>62</xdr:row>
      <xdr:rowOff>90424</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061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100601</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0387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66040</xdr:rowOff>
    </xdr:from>
    <xdr:to>
      <xdr:col>7</xdr:col>
      <xdr:colOff>31750</xdr:colOff>
      <xdr:row>62</xdr:row>
      <xdr:rowOff>167640</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069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6367</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046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[93,234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当町の人件費物件費等の状況は、人件費、物件費共に増加したため、平成２９年度から５，９４５円の増加となりました。類似団体の平均と比較すると３８，０５８円低く、同団体内第３位の低さとなっています。</a:t>
          </a:r>
        </a:p>
        <a:p>
          <a:r>
            <a:rPr kumimoji="1" lang="ja-JP" altLang="en-US" sz="1300">
              <a:latin typeface="ＭＳ Ｐゴシック" panose="020B0600070205080204" pitchFamily="50" charset="-128"/>
              <a:ea typeface="ＭＳ Ｐゴシック" panose="020B0600070205080204" pitchFamily="50" charset="-128"/>
            </a:rPr>
            <a:t>　今後も事務事業の整理・合理化を進めるとともに、職員の定員管理による人件費の抑制や物件費等の削減に努めていきます。</a:t>
          </a: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19424</xdr:rowOff>
    </xdr:from>
    <xdr:to>
      <xdr:col>23</xdr:col>
      <xdr:colOff>133350</xdr:colOff>
      <xdr:row>90</xdr:row>
      <xdr:rowOff>10685</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3906874"/>
          <a:ext cx="0" cy="153431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154212</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413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10685</xdr:rowOff>
    </xdr:from>
    <xdr:to>
      <xdr:col>24</xdr:col>
      <xdr:colOff>12700</xdr:colOff>
      <xdr:row>90</xdr:row>
      <xdr:rowOff>10685</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441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105801</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650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19424</xdr:rowOff>
    </xdr:from>
    <xdr:to>
      <xdr:col>24</xdr:col>
      <xdr:colOff>12700</xdr:colOff>
      <xdr:row>81</xdr:row>
      <xdr:rowOff>19424</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3906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169328</xdr:rowOff>
    </xdr:from>
    <xdr:to>
      <xdr:col>23</xdr:col>
      <xdr:colOff>133350</xdr:colOff>
      <xdr:row>82</xdr:row>
      <xdr:rowOff>66188</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114800" y="14056778"/>
          <a:ext cx="838200" cy="68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81870</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44836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109793</xdr:rowOff>
    </xdr:from>
    <xdr:to>
      <xdr:col>23</xdr:col>
      <xdr:colOff>184150</xdr:colOff>
      <xdr:row>85</xdr:row>
      <xdr:rowOff>39943</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451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169328</xdr:rowOff>
    </xdr:from>
    <xdr:to>
      <xdr:col>19</xdr:col>
      <xdr:colOff>133350</xdr:colOff>
      <xdr:row>82</xdr:row>
      <xdr:rowOff>464</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flipV="1">
          <a:off x="3225800" y="14056778"/>
          <a:ext cx="889000" cy="2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132752</xdr:rowOff>
    </xdr:from>
    <xdr:to>
      <xdr:col>19</xdr:col>
      <xdr:colOff>184150</xdr:colOff>
      <xdr:row>85</xdr:row>
      <xdr:rowOff>62902</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4534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47679</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46209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95110</xdr:rowOff>
    </xdr:from>
    <xdr:to>
      <xdr:col>15</xdr:col>
      <xdr:colOff>82550</xdr:colOff>
      <xdr:row>82</xdr:row>
      <xdr:rowOff>464</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2336800" y="13982560"/>
          <a:ext cx="889000" cy="76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85</xdr:row>
      <xdr:rowOff>76310</xdr:rowOff>
    </xdr:from>
    <xdr:to>
      <xdr:col>15</xdr:col>
      <xdr:colOff>133350</xdr:colOff>
      <xdr:row>86</xdr:row>
      <xdr:rowOff>6460</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464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162687</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4735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95110</xdr:rowOff>
    </xdr:from>
    <xdr:to>
      <xdr:col>11</xdr:col>
      <xdr:colOff>31750</xdr:colOff>
      <xdr:row>81</xdr:row>
      <xdr:rowOff>102476</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flipV="1">
          <a:off x="1447800" y="13982560"/>
          <a:ext cx="889000" cy="7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84</xdr:row>
      <xdr:rowOff>123800</xdr:rowOff>
    </xdr:from>
    <xdr:to>
      <xdr:col>11</xdr:col>
      <xdr:colOff>82550</xdr:colOff>
      <xdr:row>85</xdr:row>
      <xdr:rowOff>53950</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452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38727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46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101177</xdr:rowOff>
    </xdr:from>
    <xdr:to>
      <xdr:col>7</xdr:col>
      <xdr:colOff>31750</xdr:colOff>
      <xdr:row>84</xdr:row>
      <xdr:rowOff>31327</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4331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16104</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4417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15388</xdr:rowOff>
    </xdr:from>
    <xdr:to>
      <xdr:col>23</xdr:col>
      <xdr:colOff>184150</xdr:colOff>
      <xdr:row>82</xdr:row>
      <xdr:rowOff>116988</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4074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31915</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3919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118528</xdr:rowOff>
    </xdr:from>
    <xdr:to>
      <xdr:col>19</xdr:col>
      <xdr:colOff>184150</xdr:colOff>
      <xdr:row>82</xdr:row>
      <xdr:rowOff>48678</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4005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58855</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37748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121114</xdr:rowOff>
    </xdr:from>
    <xdr:to>
      <xdr:col>15</xdr:col>
      <xdr:colOff>133350</xdr:colOff>
      <xdr:row>82</xdr:row>
      <xdr:rowOff>51264</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4008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61441</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3777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44310</xdr:rowOff>
    </xdr:from>
    <xdr:to>
      <xdr:col>11</xdr:col>
      <xdr:colOff>82550</xdr:colOff>
      <xdr:row>81</xdr:row>
      <xdr:rowOff>145910</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393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156087</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370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51676</xdr:rowOff>
    </xdr:from>
    <xdr:to>
      <xdr:col>7</xdr:col>
      <xdr:colOff>31750</xdr:colOff>
      <xdr:row>81</xdr:row>
      <xdr:rowOff>153276</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3939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163453</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3708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町の給与水準は、類似団体の平均を１．８ポイント下回っています。引き続き職務給の原則を遵守し、給与水準の適正化に努めていきます。</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a:extLst>
            <a:ext uri="{FF2B5EF4-FFF2-40B4-BE49-F238E27FC236}">
              <a16:creationId xmlns:a16="http://schemas.microsoft.com/office/drawing/2014/main" id="{00000000-0008-0000-0300-0000FD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44450</xdr:rowOff>
    </xdr:from>
    <xdr:to>
      <xdr:col>81</xdr:col>
      <xdr:colOff>44450</xdr:colOff>
      <xdr:row>89</xdr:row>
      <xdr:rowOff>52614</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7018000" y="13760450"/>
          <a:ext cx="0" cy="15512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24691</xdr:rowOff>
    </xdr:from>
    <xdr:ext cx="762000" cy="259045"/>
    <xdr:sp macro="" textlink="">
      <xdr:nvSpPr>
        <xdr:cNvPr id="255" name="給与水準   （国との比較）最小値テキスト">
          <a:extLst>
            <a:ext uri="{FF2B5EF4-FFF2-40B4-BE49-F238E27FC236}">
              <a16:creationId xmlns:a16="http://schemas.microsoft.com/office/drawing/2014/main" id="{00000000-0008-0000-0300-0000FF000000}"/>
            </a:ext>
          </a:extLst>
        </xdr:cNvPr>
        <xdr:cNvSpPr txBox="1"/>
      </xdr:nvSpPr>
      <xdr:spPr>
        <a:xfrm>
          <a:off x="17106900" y="15283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52614</xdr:rowOff>
    </xdr:from>
    <xdr:to>
      <xdr:col>81</xdr:col>
      <xdr:colOff>133350</xdr:colOff>
      <xdr:row>89</xdr:row>
      <xdr:rowOff>52614</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5311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130827</xdr:rowOff>
    </xdr:from>
    <xdr:ext cx="762000" cy="259045"/>
    <xdr:sp macro="" textlink="">
      <xdr:nvSpPr>
        <xdr:cNvPr id="257" name="給与水準   （国との比較）最大値テキスト">
          <a:extLst>
            <a:ext uri="{FF2B5EF4-FFF2-40B4-BE49-F238E27FC236}">
              <a16:creationId xmlns:a16="http://schemas.microsoft.com/office/drawing/2014/main" id="{00000000-0008-0000-0300-000001010000}"/>
            </a:ext>
          </a:extLst>
        </xdr:cNvPr>
        <xdr:cNvSpPr txBox="1"/>
      </xdr:nvSpPr>
      <xdr:spPr>
        <a:xfrm>
          <a:off x="17106900" y="1350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44450</xdr:rowOff>
    </xdr:from>
    <xdr:to>
      <xdr:col>81</xdr:col>
      <xdr:colOff>133350</xdr:colOff>
      <xdr:row>80</xdr:row>
      <xdr:rowOff>44450</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376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81643</xdr:rowOff>
    </xdr:from>
    <xdr:to>
      <xdr:col>81</xdr:col>
      <xdr:colOff>44450</xdr:colOff>
      <xdr:row>83</xdr:row>
      <xdr:rowOff>167821</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flipV="1">
          <a:off x="16179800" y="14311993"/>
          <a:ext cx="838200" cy="86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141713</xdr:rowOff>
    </xdr:from>
    <xdr:ext cx="762000" cy="259045"/>
    <xdr:sp macro="" textlink="">
      <xdr:nvSpPr>
        <xdr:cNvPr id="260" name="給与水準   （国との比較）平均値テキスト">
          <a:extLst>
            <a:ext uri="{FF2B5EF4-FFF2-40B4-BE49-F238E27FC236}">
              <a16:creationId xmlns:a16="http://schemas.microsoft.com/office/drawing/2014/main" id="{00000000-0008-0000-0300-000004010000}"/>
            </a:ext>
          </a:extLst>
        </xdr:cNvPr>
        <xdr:cNvSpPr txBox="1"/>
      </xdr:nvSpPr>
      <xdr:spPr>
        <a:xfrm>
          <a:off x="17106900" y="145435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169636</xdr:rowOff>
    </xdr:from>
    <xdr:to>
      <xdr:col>81</xdr:col>
      <xdr:colOff>95250</xdr:colOff>
      <xdr:row>85</xdr:row>
      <xdr:rowOff>99786</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967200" y="1457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167821</xdr:rowOff>
    </xdr:from>
    <xdr:to>
      <xdr:col>77</xdr:col>
      <xdr:colOff>44450</xdr:colOff>
      <xdr:row>83</xdr:row>
      <xdr:rowOff>167821</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5290800" y="143981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15421</xdr:rowOff>
    </xdr:from>
    <xdr:to>
      <xdr:col>77</xdr:col>
      <xdr:colOff>95250</xdr:colOff>
      <xdr:row>85</xdr:row>
      <xdr:rowOff>117021</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129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101798</xdr:rowOff>
    </xdr:from>
    <xdr:ext cx="7366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5798800" y="146750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150586</xdr:rowOff>
    </xdr:from>
    <xdr:to>
      <xdr:col>72</xdr:col>
      <xdr:colOff>203200</xdr:colOff>
      <xdr:row>83</xdr:row>
      <xdr:rowOff>167821</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a:off x="14401800" y="14380936"/>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152400</xdr:rowOff>
    </xdr:from>
    <xdr:to>
      <xdr:col>73</xdr:col>
      <xdr:colOff>44450</xdr:colOff>
      <xdr:row>85</xdr:row>
      <xdr:rowOff>82550</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5240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67327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909800" y="146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150586</xdr:rowOff>
    </xdr:from>
    <xdr:to>
      <xdr:col>68</xdr:col>
      <xdr:colOff>152400</xdr:colOff>
      <xdr:row>84</xdr:row>
      <xdr:rowOff>13607</xdr:rowOff>
    </xdr:to>
    <xdr:cxnSp macro="">
      <xdr:nvCxnSpPr>
        <xdr:cNvPr id="268" name="直線コネクタ 267">
          <a:extLst>
            <a:ext uri="{FF2B5EF4-FFF2-40B4-BE49-F238E27FC236}">
              <a16:creationId xmlns:a16="http://schemas.microsoft.com/office/drawing/2014/main" id="{00000000-0008-0000-0300-00000C010000}"/>
            </a:ext>
          </a:extLst>
        </xdr:cNvPr>
        <xdr:cNvCxnSpPr/>
      </xdr:nvCxnSpPr>
      <xdr:spPr>
        <a:xfrm flipV="1">
          <a:off x="13512800" y="14380936"/>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32657</xdr:rowOff>
    </xdr:from>
    <xdr:to>
      <xdr:col>68</xdr:col>
      <xdr:colOff>203200</xdr:colOff>
      <xdr:row>85</xdr:row>
      <xdr:rowOff>134257</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4351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119034</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020800" y="14692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31750</xdr:rowOff>
    </xdr:from>
    <xdr:to>
      <xdr:col>64</xdr:col>
      <xdr:colOff>152400</xdr:colOff>
      <xdr:row>84</xdr:row>
      <xdr:rowOff>133350</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3462000" y="1443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118127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3131800" y="1451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30843</xdr:rowOff>
    </xdr:from>
    <xdr:to>
      <xdr:col>81</xdr:col>
      <xdr:colOff>95250</xdr:colOff>
      <xdr:row>83</xdr:row>
      <xdr:rowOff>132443</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967200" y="14261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47370</xdr:rowOff>
    </xdr:from>
    <xdr:ext cx="762000" cy="259045"/>
    <xdr:sp macro="" textlink="">
      <xdr:nvSpPr>
        <xdr:cNvPr id="279" name="給与水準   （国との比較）該当値テキスト">
          <a:extLst>
            <a:ext uri="{FF2B5EF4-FFF2-40B4-BE49-F238E27FC236}">
              <a16:creationId xmlns:a16="http://schemas.microsoft.com/office/drawing/2014/main" id="{00000000-0008-0000-0300-000017010000}"/>
            </a:ext>
          </a:extLst>
        </xdr:cNvPr>
        <xdr:cNvSpPr txBox="1"/>
      </xdr:nvSpPr>
      <xdr:spPr>
        <a:xfrm>
          <a:off x="17106900" y="14106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117021</xdr:rowOff>
    </xdr:from>
    <xdr:to>
      <xdr:col>77</xdr:col>
      <xdr:colOff>95250</xdr:colOff>
      <xdr:row>84</xdr:row>
      <xdr:rowOff>47171</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129000" y="14347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57348</xdr:rowOff>
    </xdr:from>
    <xdr:ext cx="7366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5798800" y="141162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117021</xdr:rowOff>
    </xdr:from>
    <xdr:to>
      <xdr:col>73</xdr:col>
      <xdr:colOff>44450</xdr:colOff>
      <xdr:row>84</xdr:row>
      <xdr:rowOff>47171</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5240000" y="14347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57348</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909800" y="14116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99786</xdr:rowOff>
    </xdr:from>
    <xdr:to>
      <xdr:col>68</xdr:col>
      <xdr:colOff>203200</xdr:colOff>
      <xdr:row>84</xdr:row>
      <xdr:rowOff>29936</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4351000" y="14330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40113</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020800" y="14099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134257</xdr:rowOff>
    </xdr:from>
    <xdr:to>
      <xdr:col>64</xdr:col>
      <xdr:colOff>152400</xdr:colOff>
      <xdr:row>84</xdr:row>
      <xdr:rowOff>64407</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3462000" y="1436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74584</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131800" y="14133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当町の定員管理の状況は、前年度対比０．０３人の増だが、類似団体平均を１．６４人下回る５．８７人となり、類似団体で８番目に少ない職員数となっています。</a:t>
          </a:r>
        </a:p>
        <a:p>
          <a:r>
            <a:rPr kumimoji="1" lang="ja-JP" altLang="en-US" sz="1300">
              <a:latin typeface="ＭＳ Ｐゴシック" panose="020B0600070205080204" pitchFamily="50" charset="-128"/>
              <a:ea typeface="ＭＳ Ｐゴシック" panose="020B0600070205080204" pitchFamily="50" charset="-128"/>
            </a:rPr>
            <a:t>　事務事業の合理化や民間委託の推進等により、引き続き定員管理の適正化に努めていきます。</a:t>
          </a:r>
        </a:p>
      </xdr:txBody>
    </xdr:sp>
    <xdr:clientData/>
  </xdr:twoCellAnchor>
  <xdr:oneCellAnchor>
    <xdr:from>
      <xdr:col>61</xdr:col>
      <xdr:colOff>6350</xdr:colOff>
      <xdr:row>54</xdr:row>
      <xdr:rowOff>139700</xdr:rowOff>
    </xdr:from>
    <xdr:ext cx="349839" cy="225703"/>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a:extLst>
            <a:ext uri="{FF2B5EF4-FFF2-40B4-BE49-F238E27FC236}">
              <a16:creationId xmlns:a16="http://schemas.microsoft.com/office/drawing/2014/main" id="{00000000-0008-0000-0300-00003E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123553</xdr:rowOff>
    </xdr:from>
    <xdr:to>
      <xdr:col>81</xdr:col>
      <xdr:colOff>44450</xdr:colOff>
      <xdr:row>67</xdr:row>
      <xdr:rowOff>124823</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flipV="1">
          <a:off x="17018000" y="10067653"/>
          <a:ext cx="0" cy="15443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96900</xdr:rowOff>
    </xdr:from>
    <xdr:ext cx="762000" cy="259045"/>
    <xdr:sp macro="" textlink="">
      <xdr:nvSpPr>
        <xdr:cNvPr id="320" name="定員管理の状況最小値テキスト">
          <a:extLst>
            <a:ext uri="{FF2B5EF4-FFF2-40B4-BE49-F238E27FC236}">
              <a16:creationId xmlns:a16="http://schemas.microsoft.com/office/drawing/2014/main" id="{00000000-0008-0000-0300-000040010000}"/>
            </a:ext>
          </a:extLst>
        </xdr:cNvPr>
        <xdr:cNvSpPr txBox="1"/>
      </xdr:nvSpPr>
      <xdr:spPr>
        <a:xfrm>
          <a:off x="17106900" y="11584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124823</xdr:rowOff>
    </xdr:from>
    <xdr:to>
      <xdr:col>81</xdr:col>
      <xdr:colOff>133350</xdr:colOff>
      <xdr:row>67</xdr:row>
      <xdr:rowOff>124823</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1611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38480</xdr:rowOff>
    </xdr:from>
    <xdr:ext cx="762000" cy="259045"/>
    <xdr:sp macro="" textlink="">
      <xdr:nvSpPr>
        <xdr:cNvPr id="322" name="定員管理の状況最大値テキスト">
          <a:extLst>
            <a:ext uri="{FF2B5EF4-FFF2-40B4-BE49-F238E27FC236}">
              <a16:creationId xmlns:a16="http://schemas.microsoft.com/office/drawing/2014/main" id="{00000000-0008-0000-0300-000042010000}"/>
            </a:ext>
          </a:extLst>
        </xdr:cNvPr>
        <xdr:cNvSpPr txBox="1"/>
      </xdr:nvSpPr>
      <xdr:spPr>
        <a:xfrm>
          <a:off x="17106900" y="9811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123553</xdr:rowOff>
    </xdr:from>
    <xdr:to>
      <xdr:col>81</xdr:col>
      <xdr:colOff>133350</xdr:colOff>
      <xdr:row>58</xdr:row>
      <xdr:rowOff>123553</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929100" y="100676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134801</xdr:rowOff>
    </xdr:from>
    <xdr:to>
      <xdr:col>81</xdr:col>
      <xdr:colOff>44450</xdr:colOff>
      <xdr:row>59</xdr:row>
      <xdr:rowOff>139972</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6179800" y="10250351"/>
          <a:ext cx="838200" cy="5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1015</xdr:rowOff>
    </xdr:from>
    <xdr:ext cx="762000" cy="259045"/>
    <xdr:sp macro="" textlink="">
      <xdr:nvSpPr>
        <xdr:cNvPr id="325" name="定員管理の状況平均値テキスト">
          <a:extLst>
            <a:ext uri="{FF2B5EF4-FFF2-40B4-BE49-F238E27FC236}">
              <a16:creationId xmlns:a16="http://schemas.microsoft.com/office/drawing/2014/main" id="{00000000-0008-0000-0300-000045010000}"/>
            </a:ext>
          </a:extLst>
        </xdr:cNvPr>
        <xdr:cNvSpPr txBox="1"/>
      </xdr:nvSpPr>
      <xdr:spPr>
        <a:xfrm>
          <a:off x="17106900" y="104594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28938</xdr:rowOff>
    </xdr:from>
    <xdr:to>
      <xdr:col>81</xdr:col>
      <xdr:colOff>95250</xdr:colOff>
      <xdr:row>61</xdr:row>
      <xdr:rowOff>130538</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967200" y="10487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121013</xdr:rowOff>
    </xdr:from>
    <xdr:to>
      <xdr:col>77</xdr:col>
      <xdr:colOff>44450</xdr:colOff>
      <xdr:row>59</xdr:row>
      <xdr:rowOff>134801</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5290800" y="10236563"/>
          <a:ext cx="8890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46174</xdr:rowOff>
    </xdr:from>
    <xdr:to>
      <xdr:col>77</xdr:col>
      <xdr:colOff>95250</xdr:colOff>
      <xdr:row>61</xdr:row>
      <xdr:rowOff>147774</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6129000" y="10504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132551</xdr:rowOff>
    </xdr:from>
    <xdr:ext cx="7366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5798800" y="10591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103777</xdr:rowOff>
    </xdr:from>
    <xdr:to>
      <xdr:col>72</xdr:col>
      <xdr:colOff>203200</xdr:colOff>
      <xdr:row>59</xdr:row>
      <xdr:rowOff>121013</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a:off x="14401800" y="10219327"/>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39279</xdr:rowOff>
    </xdr:from>
    <xdr:to>
      <xdr:col>73</xdr:col>
      <xdr:colOff>44450</xdr:colOff>
      <xdr:row>61</xdr:row>
      <xdr:rowOff>140879</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5240000" y="10497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125656</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909800" y="10584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84818</xdr:rowOff>
    </xdr:from>
    <xdr:to>
      <xdr:col>68</xdr:col>
      <xdr:colOff>152400</xdr:colOff>
      <xdr:row>59</xdr:row>
      <xdr:rowOff>103777</xdr:rowOff>
    </xdr:to>
    <xdr:cxnSp macro="">
      <xdr:nvCxnSpPr>
        <xdr:cNvPr id="333" name="直線コネクタ 332">
          <a:extLst>
            <a:ext uri="{FF2B5EF4-FFF2-40B4-BE49-F238E27FC236}">
              <a16:creationId xmlns:a16="http://schemas.microsoft.com/office/drawing/2014/main" id="{00000000-0008-0000-0300-00004D010000}"/>
            </a:ext>
          </a:extLst>
        </xdr:cNvPr>
        <xdr:cNvCxnSpPr/>
      </xdr:nvCxnSpPr>
      <xdr:spPr>
        <a:xfrm>
          <a:off x="13512800" y="10200368"/>
          <a:ext cx="889000" cy="18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25491</xdr:rowOff>
    </xdr:from>
    <xdr:to>
      <xdr:col>68</xdr:col>
      <xdr:colOff>203200</xdr:colOff>
      <xdr:row>61</xdr:row>
      <xdr:rowOff>127091</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4351000" y="1048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111868</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020800" y="10570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4808</xdr:rowOff>
    </xdr:from>
    <xdr:to>
      <xdr:col>64</xdr:col>
      <xdr:colOff>152400</xdr:colOff>
      <xdr:row>61</xdr:row>
      <xdr:rowOff>106408</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3462000" y="10463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91185</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131800" y="10549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89172</xdr:rowOff>
    </xdr:from>
    <xdr:to>
      <xdr:col>81</xdr:col>
      <xdr:colOff>95250</xdr:colOff>
      <xdr:row>60</xdr:row>
      <xdr:rowOff>19322</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967200" y="10204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105699</xdr:rowOff>
    </xdr:from>
    <xdr:ext cx="762000" cy="259045"/>
    <xdr:sp macro="" textlink="">
      <xdr:nvSpPr>
        <xdr:cNvPr id="344" name="定員管理の状況該当値テキスト">
          <a:extLst>
            <a:ext uri="{FF2B5EF4-FFF2-40B4-BE49-F238E27FC236}">
              <a16:creationId xmlns:a16="http://schemas.microsoft.com/office/drawing/2014/main" id="{00000000-0008-0000-0300-000058010000}"/>
            </a:ext>
          </a:extLst>
        </xdr:cNvPr>
        <xdr:cNvSpPr txBox="1"/>
      </xdr:nvSpPr>
      <xdr:spPr>
        <a:xfrm>
          <a:off x="17106900" y="10049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84001</xdr:rowOff>
    </xdr:from>
    <xdr:to>
      <xdr:col>77</xdr:col>
      <xdr:colOff>95250</xdr:colOff>
      <xdr:row>60</xdr:row>
      <xdr:rowOff>14151</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6129000" y="10199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24328</xdr:rowOff>
    </xdr:from>
    <xdr:ext cx="7366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5798800" y="99684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70213</xdr:rowOff>
    </xdr:from>
    <xdr:to>
      <xdr:col>73</xdr:col>
      <xdr:colOff>44450</xdr:colOff>
      <xdr:row>60</xdr:row>
      <xdr:rowOff>363</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5240000" y="10185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10540</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909800" y="9954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52977</xdr:rowOff>
    </xdr:from>
    <xdr:to>
      <xdr:col>68</xdr:col>
      <xdr:colOff>203200</xdr:colOff>
      <xdr:row>59</xdr:row>
      <xdr:rowOff>154577</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4351000" y="10168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164754</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020800" y="9937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34018</xdr:rowOff>
    </xdr:from>
    <xdr:to>
      <xdr:col>64</xdr:col>
      <xdr:colOff>152400</xdr:colOff>
      <xdr:row>59</xdr:row>
      <xdr:rowOff>135618</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3462000" y="10149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145795</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131800" y="9918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当町の実質公債費比率は、公債費に準ずる債務負担行為に係るものが減少したこと等により、平成２９年度と比較して０．１ポイント減の７．０％となりました。今後も大型事業が予定されているため、特定財源の確保により新規発行債の抑制に努めていきます。</a:t>
          </a:r>
        </a:p>
      </xdr:txBody>
    </xdr:sp>
    <xdr:clientData/>
  </xdr:twoCellAnchor>
  <xdr:oneCellAnchor>
    <xdr:from>
      <xdr:col>61</xdr:col>
      <xdr:colOff>6350</xdr:colOff>
      <xdr:row>32</xdr:row>
      <xdr:rowOff>101600</xdr:rowOff>
    </xdr:from>
    <xdr:ext cx="298543" cy="225703"/>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1" name="公債費負担の状況グラフ枠">
          <a:extLst>
            <a:ext uri="{FF2B5EF4-FFF2-40B4-BE49-F238E27FC236}">
              <a16:creationId xmlns:a16="http://schemas.microsoft.com/office/drawing/2014/main" id="{00000000-0008-0000-0300-00007D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102689</xdr:rowOff>
    </xdr:from>
    <xdr:to>
      <xdr:col>81</xdr:col>
      <xdr:colOff>44450</xdr:colOff>
      <xdr:row>44</xdr:row>
      <xdr:rowOff>109946</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flipV="1">
          <a:off x="17018000" y="6274889"/>
          <a:ext cx="0" cy="13788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82023</xdr:rowOff>
    </xdr:from>
    <xdr:ext cx="762000" cy="259045"/>
    <xdr:sp macro="" textlink="">
      <xdr:nvSpPr>
        <xdr:cNvPr id="383" name="公債費負担の状況最小値テキスト">
          <a:extLst>
            <a:ext uri="{FF2B5EF4-FFF2-40B4-BE49-F238E27FC236}">
              <a16:creationId xmlns:a16="http://schemas.microsoft.com/office/drawing/2014/main" id="{00000000-0008-0000-0300-00007F010000}"/>
            </a:ext>
          </a:extLst>
        </xdr:cNvPr>
        <xdr:cNvSpPr txBox="1"/>
      </xdr:nvSpPr>
      <xdr:spPr>
        <a:xfrm>
          <a:off x="17106900" y="7625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109946</xdr:rowOff>
    </xdr:from>
    <xdr:to>
      <xdr:col>81</xdr:col>
      <xdr:colOff>133350</xdr:colOff>
      <xdr:row>44</xdr:row>
      <xdr:rowOff>109946</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7653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17616</xdr:rowOff>
    </xdr:from>
    <xdr:ext cx="762000" cy="259045"/>
    <xdr:sp macro="" textlink="">
      <xdr:nvSpPr>
        <xdr:cNvPr id="385" name="公債費負担の状況最大値テキスト">
          <a:extLst>
            <a:ext uri="{FF2B5EF4-FFF2-40B4-BE49-F238E27FC236}">
              <a16:creationId xmlns:a16="http://schemas.microsoft.com/office/drawing/2014/main" id="{00000000-0008-0000-0300-000081010000}"/>
            </a:ext>
          </a:extLst>
        </xdr:cNvPr>
        <xdr:cNvSpPr txBox="1"/>
      </xdr:nvSpPr>
      <xdr:spPr>
        <a:xfrm>
          <a:off x="17106900" y="6018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102689</xdr:rowOff>
    </xdr:from>
    <xdr:to>
      <xdr:col>81</xdr:col>
      <xdr:colOff>133350</xdr:colOff>
      <xdr:row>36</xdr:row>
      <xdr:rowOff>102689</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6929100" y="6274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92528</xdr:rowOff>
    </xdr:from>
    <xdr:to>
      <xdr:col>81</xdr:col>
      <xdr:colOff>44450</xdr:colOff>
      <xdr:row>40</xdr:row>
      <xdr:rowOff>99423</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flipV="1">
          <a:off x="16179800" y="6950528"/>
          <a:ext cx="838200" cy="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37573</xdr:rowOff>
    </xdr:from>
    <xdr:ext cx="762000" cy="259045"/>
    <xdr:sp macro="" textlink="">
      <xdr:nvSpPr>
        <xdr:cNvPr id="388" name="公債費負担の状況平均値テキスト">
          <a:extLst>
            <a:ext uri="{FF2B5EF4-FFF2-40B4-BE49-F238E27FC236}">
              <a16:creationId xmlns:a16="http://schemas.microsoft.com/office/drawing/2014/main" id="{00000000-0008-0000-0300-000084010000}"/>
            </a:ext>
          </a:extLst>
        </xdr:cNvPr>
        <xdr:cNvSpPr txBox="1"/>
      </xdr:nvSpPr>
      <xdr:spPr>
        <a:xfrm>
          <a:off x="17106900" y="67241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21046</xdr:rowOff>
    </xdr:from>
    <xdr:to>
      <xdr:col>81</xdr:col>
      <xdr:colOff>95250</xdr:colOff>
      <xdr:row>40</xdr:row>
      <xdr:rowOff>122646</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6967200" y="6879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71846</xdr:rowOff>
    </xdr:from>
    <xdr:to>
      <xdr:col>77</xdr:col>
      <xdr:colOff>44450</xdr:colOff>
      <xdr:row>40</xdr:row>
      <xdr:rowOff>99423</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a:off x="15290800" y="6929846"/>
          <a:ext cx="8890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7257</xdr:rowOff>
    </xdr:from>
    <xdr:to>
      <xdr:col>77</xdr:col>
      <xdr:colOff>95250</xdr:colOff>
      <xdr:row>40</xdr:row>
      <xdr:rowOff>108857</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6129000" y="686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119034</xdr:rowOff>
    </xdr:from>
    <xdr:ext cx="7366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5798800" y="6634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71846</xdr:rowOff>
    </xdr:from>
    <xdr:to>
      <xdr:col>72</xdr:col>
      <xdr:colOff>203200</xdr:colOff>
      <xdr:row>40</xdr:row>
      <xdr:rowOff>120106</xdr:rowOff>
    </xdr:to>
    <xdr:cxnSp macro="">
      <xdr:nvCxnSpPr>
        <xdr:cNvPr id="393" name="直線コネクタ 392">
          <a:extLst>
            <a:ext uri="{FF2B5EF4-FFF2-40B4-BE49-F238E27FC236}">
              <a16:creationId xmlns:a16="http://schemas.microsoft.com/office/drawing/2014/main" id="{00000000-0008-0000-0300-000089010000}"/>
            </a:ext>
          </a:extLst>
        </xdr:cNvPr>
        <xdr:cNvCxnSpPr/>
      </xdr:nvCxnSpPr>
      <xdr:spPr>
        <a:xfrm flipV="1">
          <a:off x="14401800" y="6929846"/>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14151</xdr:rowOff>
    </xdr:from>
    <xdr:to>
      <xdr:col>73</xdr:col>
      <xdr:colOff>44450</xdr:colOff>
      <xdr:row>40</xdr:row>
      <xdr:rowOff>115751</xdr:rowOff>
    </xdr:to>
    <xdr:sp macro=""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5240000" y="687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125928</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909800" y="6641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120106</xdr:rowOff>
    </xdr:from>
    <xdr:to>
      <xdr:col>68</xdr:col>
      <xdr:colOff>152400</xdr:colOff>
      <xdr:row>41</xdr:row>
      <xdr:rowOff>38281</xdr:rowOff>
    </xdr:to>
    <xdr:cxnSp macro="">
      <xdr:nvCxnSpPr>
        <xdr:cNvPr id="396" name="直線コネクタ 395">
          <a:extLst>
            <a:ext uri="{FF2B5EF4-FFF2-40B4-BE49-F238E27FC236}">
              <a16:creationId xmlns:a16="http://schemas.microsoft.com/office/drawing/2014/main" id="{00000000-0008-0000-0300-00008C010000}"/>
            </a:ext>
          </a:extLst>
        </xdr:cNvPr>
        <xdr:cNvCxnSpPr/>
      </xdr:nvCxnSpPr>
      <xdr:spPr>
        <a:xfrm flipV="1">
          <a:off x="13512800" y="6978106"/>
          <a:ext cx="889000" cy="89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48623</xdr:rowOff>
    </xdr:from>
    <xdr:to>
      <xdr:col>68</xdr:col>
      <xdr:colOff>203200</xdr:colOff>
      <xdr:row>40</xdr:row>
      <xdr:rowOff>150223</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4351000" y="690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160400</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020800" y="6675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117566</xdr:rowOff>
    </xdr:from>
    <xdr:to>
      <xdr:col>64</xdr:col>
      <xdr:colOff>152400</xdr:colOff>
      <xdr:row>41</xdr:row>
      <xdr:rowOff>47716</xdr:rowOff>
    </xdr:to>
    <xdr:sp macro="" textlink="">
      <xdr:nvSpPr>
        <xdr:cNvPr id="399" name="フローチャート: 判断 398">
          <a:extLst>
            <a:ext uri="{FF2B5EF4-FFF2-40B4-BE49-F238E27FC236}">
              <a16:creationId xmlns:a16="http://schemas.microsoft.com/office/drawing/2014/main" id="{00000000-0008-0000-0300-00008F010000}"/>
            </a:ext>
          </a:extLst>
        </xdr:cNvPr>
        <xdr:cNvSpPr/>
      </xdr:nvSpPr>
      <xdr:spPr>
        <a:xfrm>
          <a:off x="13462000" y="6975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57893</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3131800" y="6744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41728</xdr:rowOff>
    </xdr:from>
    <xdr:to>
      <xdr:col>81</xdr:col>
      <xdr:colOff>95250</xdr:colOff>
      <xdr:row>40</xdr:row>
      <xdr:rowOff>143328</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6967200" y="689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13805</xdr:rowOff>
    </xdr:from>
    <xdr:ext cx="762000" cy="259045"/>
    <xdr:sp macro="" textlink="">
      <xdr:nvSpPr>
        <xdr:cNvPr id="407" name="公債費負担の状況該当値テキスト">
          <a:extLst>
            <a:ext uri="{FF2B5EF4-FFF2-40B4-BE49-F238E27FC236}">
              <a16:creationId xmlns:a16="http://schemas.microsoft.com/office/drawing/2014/main" id="{00000000-0008-0000-0300-000097010000}"/>
            </a:ext>
          </a:extLst>
        </xdr:cNvPr>
        <xdr:cNvSpPr txBox="1"/>
      </xdr:nvSpPr>
      <xdr:spPr>
        <a:xfrm>
          <a:off x="17106900" y="6871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48623</xdr:rowOff>
    </xdr:from>
    <xdr:to>
      <xdr:col>77</xdr:col>
      <xdr:colOff>95250</xdr:colOff>
      <xdr:row>40</xdr:row>
      <xdr:rowOff>150223</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6129000" y="6906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135000</xdr:rowOff>
    </xdr:from>
    <xdr:ext cx="7366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5798800" y="69930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21046</xdr:rowOff>
    </xdr:from>
    <xdr:to>
      <xdr:col>73</xdr:col>
      <xdr:colOff>44450</xdr:colOff>
      <xdr:row>40</xdr:row>
      <xdr:rowOff>122646</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5240000" y="6879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107423</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909800" y="6965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69306</xdr:rowOff>
    </xdr:from>
    <xdr:to>
      <xdr:col>68</xdr:col>
      <xdr:colOff>203200</xdr:colOff>
      <xdr:row>40</xdr:row>
      <xdr:rowOff>170906</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4351000" y="6927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155683</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4020800" y="7013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158931</xdr:rowOff>
    </xdr:from>
    <xdr:to>
      <xdr:col>64</xdr:col>
      <xdr:colOff>152400</xdr:colOff>
      <xdr:row>41</xdr:row>
      <xdr:rowOff>89081</xdr:rowOff>
    </xdr:to>
    <xdr:sp macro="" textlink="">
      <xdr:nvSpPr>
        <xdr:cNvPr id="414" name="楕円 413">
          <a:extLst>
            <a:ext uri="{FF2B5EF4-FFF2-40B4-BE49-F238E27FC236}">
              <a16:creationId xmlns:a16="http://schemas.microsoft.com/office/drawing/2014/main" id="{00000000-0008-0000-0300-00009E010000}"/>
            </a:ext>
          </a:extLst>
        </xdr:cNvPr>
        <xdr:cNvSpPr/>
      </xdr:nvSpPr>
      <xdr:spPr>
        <a:xfrm>
          <a:off x="13462000" y="7016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73858</xdr:rowOff>
    </xdr:from>
    <xdr:ext cx="762000" cy="259045"/>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131800" y="7103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7" name="正方形/長方形 426">
          <a:extLst>
            <a:ext uri="{FF2B5EF4-FFF2-40B4-BE49-F238E27FC236}">
              <a16:creationId xmlns:a16="http://schemas.microsoft.com/office/drawing/2014/main" id="{00000000-0008-0000-0300-0000AB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当町の将来負担比率は、対前年比０．１ポイント増、類似団体の平均を３５．４ポイント上回る４６．８％となっています。財政調整基金を始めとする充当可能財源等の減等により、将来負担比率が微増となりました。今後も普通建設事業等の実施にあたっては、補助金等特定財源の確保や基金管理等を十分に行い、将来負担の減少に向けた行財政改革を進めていきます。</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5" name="将来負担の状況グラフ枠">
          <a:extLst>
            <a:ext uri="{FF2B5EF4-FFF2-40B4-BE49-F238E27FC236}">
              <a16:creationId xmlns:a16="http://schemas.microsoft.com/office/drawing/2014/main" id="{00000000-0008-0000-0300-0000BD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87932</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flipV="1">
          <a:off x="17018000" y="2313214"/>
          <a:ext cx="0" cy="15466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60009</xdr:rowOff>
    </xdr:from>
    <xdr:ext cx="762000" cy="259045"/>
    <xdr:sp macro="" textlink="">
      <xdr:nvSpPr>
        <xdr:cNvPr id="447" name="将来負担の状況最小値テキスト">
          <a:extLst>
            <a:ext uri="{FF2B5EF4-FFF2-40B4-BE49-F238E27FC236}">
              <a16:creationId xmlns:a16="http://schemas.microsoft.com/office/drawing/2014/main" id="{00000000-0008-0000-0300-0000BF010000}"/>
            </a:ext>
          </a:extLst>
        </xdr:cNvPr>
        <xdr:cNvSpPr txBox="1"/>
      </xdr:nvSpPr>
      <xdr:spPr>
        <a:xfrm>
          <a:off x="17106900" y="3831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87932</xdr:rowOff>
    </xdr:from>
    <xdr:to>
      <xdr:col>81</xdr:col>
      <xdr:colOff>133350</xdr:colOff>
      <xdr:row>22</xdr:row>
      <xdr:rowOff>87932</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6929100" y="3859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9" name="将来負担の状況最大値テキスト">
          <a:extLst>
            <a:ext uri="{FF2B5EF4-FFF2-40B4-BE49-F238E27FC236}">
              <a16:creationId xmlns:a16="http://schemas.microsoft.com/office/drawing/2014/main" id="{00000000-0008-0000-0300-0000C1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106619</xdr:rowOff>
    </xdr:from>
    <xdr:to>
      <xdr:col>81</xdr:col>
      <xdr:colOff>44450</xdr:colOff>
      <xdr:row>16</xdr:row>
      <xdr:rowOff>107769</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a:off x="16179800" y="2849819"/>
          <a:ext cx="838200" cy="1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9633</xdr:rowOff>
    </xdr:from>
    <xdr:ext cx="762000" cy="259045"/>
    <xdr:sp macro="" textlink="">
      <xdr:nvSpPr>
        <xdr:cNvPr id="452" name="将来負担の状況平均値テキスト">
          <a:extLst>
            <a:ext uri="{FF2B5EF4-FFF2-40B4-BE49-F238E27FC236}">
              <a16:creationId xmlns:a16="http://schemas.microsoft.com/office/drawing/2014/main" id="{00000000-0008-0000-0300-0000C4010000}"/>
            </a:ext>
          </a:extLst>
        </xdr:cNvPr>
        <xdr:cNvSpPr txBox="1"/>
      </xdr:nvSpPr>
      <xdr:spPr>
        <a:xfrm>
          <a:off x="17106900" y="22384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164556</xdr:rowOff>
    </xdr:from>
    <xdr:to>
      <xdr:col>81</xdr:col>
      <xdr:colOff>95250</xdr:colOff>
      <xdr:row>14</xdr:row>
      <xdr:rowOff>94706</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6967200" y="2393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106619</xdr:rowOff>
    </xdr:from>
    <xdr:to>
      <xdr:col>77</xdr:col>
      <xdr:colOff>44450</xdr:colOff>
      <xdr:row>17</xdr:row>
      <xdr:rowOff>7560</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flipV="1">
          <a:off x="15290800" y="2849819"/>
          <a:ext cx="8890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22981</xdr:rowOff>
    </xdr:from>
    <xdr:to>
      <xdr:col>77</xdr:col>
      <xdr:colOff>95250</xdr:colOff>
      <xdr:row>14</xdr:row>
      <xdr:rowOff>124581</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6129000" y="2423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134758</xdr:rowOff>
    </xdr:from>
    <xdr:ext cx="7366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798800" y="21921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64105</xdr:rowOff>
    </xdr:from>
    <xdr:to>
      <xdr:col>72</xdr:col>
      <xdr:colOff>203200</xdr:colOff>
      <xdr:row>17</xdr:row>
      <xdr:rowOff>7560</xdr:rowOff>
    </xdr:to>
    <xdr:cxnSp macro="">
      <xdr:nvCxnSpPr>
        <xdr:cNvPr id="457" name="直線コネクタ 456">
          <a:extLst>
            <a:ext uri="{FF2B5EF4-FFF2-40B4-BE49-F238E27FC236}">
              <a16:creationId xmlns:a16="http://schemas.microsoft.com/office/drawing/2014/main" id="{00000000-0008-0000-0300-0000C9010000}"/>
            </a:ext>
          </a:extLst>
        </xdr:cNvPr>
        <xdr:cNvCxnSpPr/>
      </xdr:nvCxnSpPr>
      <xdr:spPr>
        <a:xfrm>
          <a:off x="14401800" y="2807305"/>
          <a:ext cx="889000" cy="114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40217</xdr:rowOff>
    </xdr:from>
    <xdr:to>
      <xdr:col>73</xdr:col>
      <xdr:colOff>44450</xdr:colOff>
      <xdr:row>14</xdr:row>
      <xdr:rowOff>141817</xdr:rowOff>
    </xdr:to>
    <xdr:sp macro="" textlink="">
      <xdr:nvSpPr>
        <xdr:cNvPr id="458" name="フローチャート: 判断 457">
          <a:extLst>
            <a:ext uri="{FF2B5EF4-FFF2-40B4-BE49-F238E27FC236}">
              <a16:creationId xmlns:a16="http://schemas.microsoft.com/office/drawing/2014/main" id="{00000000-0008-0000-0300-0000CA010000}"/>
            </a:ext>
          </a:extLst>
        </xdr:cNvPr>
        <xdr:cNvSpPr/>
      </xdr:nvSpPr>
      <xdr:spPr>
        <a:xfrm>
          <a:off x="15240000" y="2440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151994</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909800" y="2209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64105</xdr:rowOff>
    </xdr:from>
    <xdr:to>
      <xdr:col>68</xdr:col>
      <xdr:colOff>152400</xdr:colOff>
      <xdr:row>16</xdr:row>
      <xdr:rowOff>113514</xdr:rowOff>
    </xdr:to>
    <xdr:cxnSp macro="">
      <xdr:nvCxnSpPr>
        <xdr:cNvPr id="460" name="直線コネクタ 459">
          <a:extLst>
            <a:ext uri="{FF2B5EF4-FFF2-40B4-BE49-F238E27FC236}">
              <a16:creationId xmlns:a16="http://schemas.microsoft.com/office/drawing/2014/main" id="{00000000-0008-0000-0300-0000CC010000}"/>
            </a:ext>
          </a:extLst>
        </xdr:cNvPr>
        <xdr:cNvCxnSpPr/>
      </xdr:nvCxnSpPr>
      <xdr:spPr>
        <a:xfrm flipV="1">
          <a:off x="13512800" y="2807305"/>
          <a:ext cx="889000" cy="49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94222</xdr:rowOff>
    </xdr:from>
    <xdr:to>
      <xdr:col>68</xdr:col>
      <xdr:colOff>203200</xdr:colOff>
      <xdr:row>15</xdr:row>
      <xdr:rowOff>24372</xdr:rowOff>
    </xdr:to>
    <xdr:sp macro="" textlink="">
      <xdr:nvSpPr>
        <xdr:cNvPr id="461" name="フローチャート: 判断 460">
          <a:extLst>
            <a:ext uri="{FF2B5EF4-FFF2-40B4-BE49-F238E27FC236}">
              <a16:creationId xmlns:a16="http://schemas.microsoft.com/office/drawing/2014/main" id="{00000000-0008-0000-0300-0000CD010000}"/>
            </a:ext>
          </a:extLst>
        </xdr:cNvPr>
        <xdr:cNvSpPr/>
      </xdr:nvSpPr>
      <xdr:spPr>
        <a:xfrm>
          <a:off x="14351000" y="2494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34549</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020800" y="2263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10100</xdr:rowOff>
    </xdr:from>
    <xdr:to>
      <xdr:col>64</xdr:col>
      <xdr:colOff>152400</xdr:colOff>
      <xdr:row>15</xdr:row>
      <xdr:rowOff>111700</xdr:rowOff>
    </xdr:to>
    <xdr:sp macro="" textlink="">
      <xdr:nvSpPr>
        <xdr:cNvPr id="463" name="フローチャート: 判断 462">
          <a:extLst>
            <a:ext uri="{FF2B5EF4-FFF2-40B4-BE49-F238E27FC236}">
              <a16:creationId xmlns:a16="http://schemas.microsoft.com/office/drawing/2014/main" id="{00000000-0008-0000-0300-0000CF010000}"/>
            </a:ext>
          </a:extLst>
        </xdr:cNvPr>
        <xdr:cNvSpPr/>
      </xdr:nvSpPr>
      <xdr:spPr>
        <a:xfrm>
          <a:off x="13462000" y="2581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121877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3131800" y="2350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56969</xdr:rowOff>
    </xdr:from>
    <xdr:to>
      <xdr:col>81</xdr:col>
      <xdr:colOff>95250</xdr:colOff>
      <xdr:row>16</xdr:row>
      <xdr:rowOff>158569</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6967200" y="2800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29046</xdr:rowOff>
    </xdr:from>
    <xdr:ext cx="762000" cy="259045"/>
    <xdr:sp macro="" textlink="">
      <xdr:nvSpPr>
        <xdr:cNvPr id="471" name="将来負担の状況該当値テキスト">
          <a:extLst>
            <a:ext uri="{FF2B5EF4-FFF2-40B4-BE49-F238E27FC236}">
              <a16:creationId xmlns:a16="http://schemas.microsoft.com/office/drawing/2014/main" id="{00000000-0008-0000-0300-0000D7010000}"/>
            </a:ext>
          </a:extLst>
        </xdr:cNvPr>
        <xdr:cNvSpPr txBox="1"/>
      </xdr:nvSpPr>
      <xdr:spPr>
        <a:xfrm>
          <a:off x="17106900" y="2772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55819</xdr:rowOff>
    </xdr:from>
    <xdr:to>
      <xdr:col>77</xdr:col>
      <xdr:colOff>95250</xdr:colOff>
      <xdr:row>16</xdr:row>
      <xdr:rowOff>157419</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6129000" y="2799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142196</xdr:rowOff>
    </xdr:from>
    <xdr:ext cx="7366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5798800" y="28853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128210</xdr:rowOff>
    </xdr:from>
    <xdr:to>
      <xdr:col>73</xdr:col>
      <xdr:colOff>44450</xdr:colOff>
      <xdr:row>17</xdr:row>
      <xdr:rowOff>58360</xdr:rowOff>
    </xdr:to>
    <xdr:sp macro="" textlink="">
      <xdr:nvSpPr>
        <xdr:cNvPr id="474" name="楕円 473">
          <a:extLst>
            <a:ext uri="{FF2B5EF4-FFF2-40B4-BE49-F238E27FC236}">
              <a16:creationId xmlns:a16="http://schemas.microsoft.com/office/drawing/2014/main" id="{00000000-0008-0000-0300-0000DA010000}"/>
            </a:ext>
          </a:extLst>
        </xdr:cNvPr>
        <xdr:cNvSpPr/>
      </xdr:nvSpPr>
      <xdr:spPr>
        <a:xfrm>
          <a:off x="15240000" y="2871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43137</xdr:rowOff>
    </xdr:from>
    <xdr:ext cx="762000" cy="259045"/>
    <xdr:sp macro="" textlink="">
      <xdr:nvSpPr>
        <xdr:cNvPr id="475" name="テキスト ボックス 474">
          <a:extLst>
            <a:ext uri="{FF2B5EF4-FFF2-40B4-BE49-F238E27FC236}">
              <a16:creationId xmlns:a16="http://schemas.microsoft.com/office/drawing/2014/main" id="{00000000-0008-0000-0300-0000DB010000}"/>
            </a:ext>
          </a:extLst>
        </xdr:cNvPr>
        <xdr:cNvSpPr txBox="1"/>
      </xdr:nvSpPr>
      <xdr:spPr>
        <a:xfrm>
          <a:off x="14909800" y="2957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13305</xdr:rowOff>
    </xdr:from>
    <xdr:to>
      <xdr:col>68</xdr:col>
      <xdr:colOff>203200</xdr:colOff>
      <xdr:row>16</xdr:row>
      <xdr:rowOff>114905</xdr:rowOff>
    </xdr:to>
    <xdr:sp macro="" textlink="">
      <xdr:nvSpPr>
        <xdr:cNvPr id="476" name="楕円 475">
          <a:extLst>
            <a:ext uri="{FF2B5EF4-FFF2-40B4-BE49-F238E27FC236}">
              <a16:creationId xmlns:a16="http://schemas.microsoft.com/office/drawing/2014/main" id="{00000000-0008-0000-0300-0000DC010000}"/>
            </a:ext>
          </a:extLst>
        </xdr:cNvPr>
        <xdr:cNvSpPr/>
      </xdr:nvSpPr>
      <xdr:spPr>
        <a:xfrm>
          <a:off x="14351000" y="2756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99682</xdr:rowOff>
    </xdr:from>
    <xdr:ext cx="762000" cy="259045"/>
    <xdr:sp macro="" textlink="">
      <xdr:nvSpPr>
        <xdr:cNvPr id="477" name="テキスト ボックス 476">
          <a:extLst>
            <a:ext uri="{FF2B5EF4-FFF2-40B4-BE49-F238E27FC236}">
              <a16:creationId xmlns:a16="http://schemas.microsoft.com/office/drawing/2014/main" id="{00000000-0008-0000-0300-0000DD010000}"/>
            </a:ext>
          </a:extLst>
        </xdr:cNvPr>
        <xdr:cNvSpPr txBox="1"/>
      </xdr:nvSpPr>
      <xdr:spPr>
        <a:xfrm>
          <a:off x="14020800" y="2842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62714</xdr:rowOff>
    </xdr:from>
    <xdr:to>
      <xdr:col>64</xdr:col>
      <xdr:colOff>152400</xdr:colOff>
      <xdr:row>16</xdr:row>
      <xdr:rowOff>164314</xdr:rowOff>
    </xdr:to>
    <xdr:sp macro="" textlink="">
      <xdr:nvSpPr>
        <xdr:cNvPr id="478" name="楕円 477">
          <a:extLst>
            <a:ext uri="{FF2B5EF4-FFF2-40B4-BE49-F238E27FC236}">
              <a16:creationId xmlns:a16="http://schemas.microsoft.com/office/drawing/2014/main" id="{00000000-0008-0000-0300-0000DE010000}"/>
            </a:ext>
          </a:extLst>
        </xdr:cNvPr>
        <xdr:cNvSpPr/>
      </xdr:nvSpPr>
      <xdr:spPr>
        <a:xfrm>
          <a:off x="13462000" y="2805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149091</xdr:rowOff>
    </xdr:from>
    <xdr:ext cx="762000" cy="259045"/>
    <xdr:sp macro="" textlink="">
      <xdr:nvSpPr>
        <xdr:cNvPr id="479" name="テキスト ボックス 478">
          <a:extLst>
            <a:ext uri="{FF2B5EF4-FFF2-40B4-BE49-F238E27FC236}">
              <a16:creationId xmlns:a16="http://schemas.microsoft.com/office/drawing/2014/main" id="{00000000-0008-0000-0300-0000DF010000}"/>
            </a:ext>
          </a:extLst>
        </xdr:cNvPr>
        <xdr:cNvSpPr txBox="1"/>
      </xdr:nvSpPr>
      <xdr:spPr>
        <a:xfrm>
          <a:off x="13131800" y="2892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栃木県益子町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23,174
22,976
89.40
8,419,498
7,927,076
397,476
5,120,534
6,741,646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46.8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係る経常収支比率は、対前年比０．６ポイント増の２３．８％で類似団体より２．０ポイント高い数値となっています。定員管理の状況では、職員数は低い値で推移しており、今後も給与の適正化等により人件費の削減を図っていきます。</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154758</xdr:rowOff>
    </xdr:from>
    <xdr:to>
      <xdr:col>24</xdr:col>
      <xdr:colOff>25400</xdr:colOff>
      <xdr:row>41</xdr:row>
      <xdr:rowOff>37193</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812608"/>
          <a:ext cx="0" cy="1254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9270</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7038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37193</xdr:rowOff>
    </xdr:from>
    <xdr:to>
      <xdr:col>24</xdr:col>
      <xdr:colOff>114300</xdr:colOff>
      <xdr:row>41</xdr:row>
      <xdr:rowOff>37193</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7066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69685</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556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154758</xdr:rowOff>
    </xdr:from>
    <xdr:to>
      <xdr:col>24</xdr:col>
      <xdr:colOff>114300</xdr:colOff>
      <xdr:row>33</xdr:row>
      <xdr:rowOff>154758</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812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115570</xdr:rowOff>
    </xdr:from>
    <xdr:to>
      <xdr:col>24</xdr:col>
      <xdr:colOff>25400</xdr:colOff>
      <xdr:row>37</xdr:row>
      <xdr:rowOff>154758</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a:off x="3987800" y="6459220"/>
          <a:ext cx="8382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161307</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6162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144780</xdr:rowOff>
    </xdr:from>
    <xdr:to>
      <xdr:col>24</xdr:col>
      <xdr:colOff>76200</xdr:colOff>
      <xdr:row>37</xdr:row>
      <xdr:rowOff>74930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63319</xdr:rowOff>
    </xdr:from>
    <xdr:to>
      <xdr:col>19</xdr:col>
      <xdr:colOff>187325</xdr:colOff>
      <xdr:row>37</xdr:row>
      <xdr:rowOff>115570</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a:off x="3098800" y="6406969"/>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12519</xdr:rowOff>
    </xdr:from>
    <xdr:to>
      <xdr:col>20</xdr:col>
      <xdr:colOff>38100</xdr:colOff>
      <xdr:row>37</xdr:row>
      <xdr:rowOff>114119</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356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124296</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61250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11067</xdr:rowOff>
    </xdr:from>
    <xdr:to>
      <xdr:col>15</xdr:col>
      <xdr:colOff>98425</xdr:colOff>
      <xdr:row>37</xdr:row>
      <xdr:rowOff>63319</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a:off x="2209800" y="6354717"/>
          <a:ext cx="8890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12519</xdr:rowOff>
    </xdr:from>
    <xdr:to>
      <xdr:col>15</xdr:col>
      <xdr:colOff>149225</xdr:colOff>
      <xdr:row>37</xdr:row>
      <xdr:rowOff>114119</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356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124296</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6125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11067</xdr:rowOff>
    </xdr:from>
    <xdr:to>
      <xdr:col>11</xdr:col>
      <xdr:colOff>9525</xdr:colOff>
      <xdr:row>37</xdr:row>
      <xdr:rowOff>37193</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flipV="1">
          <a:off x="1320800" y="6354717"/>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25581</xdr:rowOff>
    </xdr:from>
    <xdr:to>
      <xdr:col>11</xdr:col>
      <xdr:colOff>60325</xdr:colOff>
      <xdr:row>37</xdr:row>
      <xdr:rowOff>127181</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369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111958</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6455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5987</xdr:rowOff>
    </xdr:from>
    <xdr:to>
      <xdr:col>6</xdr:col>
      <xdr:colOff>171450</xdr:colOff>
      <xdr:row>37</xdr:row>
      <xdr:rowOff>107587</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634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92364</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6436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103958</xdr:rowOff>
    </xdr:from>
    <xdr:to>
      <xdr:col>24</xdr:col>
      <xdr:colOff>76200</xdr:colOff>
      <xdr:row>38</xdr:row>
      <xdr:rowOff>34108</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6447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76035</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6419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64770</xdr:rowOff>
    </xdr:from>
    <xdr:to>
      <xdr:col>20</xdr:col>
      <xdr:colOff>38100</xdr:colOff>
      <xdr:row>37</xdr:row>
      <xdr:rowOff>166370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151147</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6494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12519</xdr:rowOff>
    </xdr:from>
    <xdr:to>
      <xdr:col>15</xdr:col>
      <xdr:colOff>149225</xdr:colOff>
      <xdr:row>37</xdr:row>
      <xdr:rowOff>114119</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6356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98896</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6442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131717</xdr:rowOff>
    </xdr:from>
    <xdr:to>
      <xdr:col>11</xdr:col>
      <xdr:colOff>60325</xdr:colOff>
      <xdr:row>37</xdr:row>
      <xdr:rowOff>61867</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6303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72044</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6072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157843</xdr:rowOff>
    </xdr:from>
    <xdr:to>
      <xdr:col>6</xdr:col>
      <xdr:colOff>171450</xdr:colOff>
      <xdr:row>37</xdr:row>
      <xdr:rowOff>87993</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6330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98170</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6098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物件費に係る経常収支比率は、対前年比０．２ポイント増の１１．５％であり、類似団体内で５位と低い数値になっています。</a:t>
          </a:r>
        </a:p>
        <a:p>
          <a:r>
            <a:rPr kumimoji="1" lang="ja-JP" altLang="en-US" sz="1300">
              <a:latin typeface="ＭＳ Ｐゴシック" panose="020B0600070205080204" pitchFamily="50" charset="-128"/>
              <a:ea typeface="ＭＳ Ｐゴシック" panose="020B0600070205080204" pitchFamily="50" charset="-128"/>
            </a:rPr>
            <a:t>　物件費の削減については、継続的に取り組んでいるところであり、今後も同レベルの水準を保てるよう努めていきます。</a:t>
          </a: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8890</xdr:rowOff>
    </xdr:from>
    <xdr:to>
      <xdr:col>82</xdr:col>
      <xdr:colOff>107950</xdr:colOff>
      <xdr:row>20</xdr:row>
      <xdr:rowOff>35560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23774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7637</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43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35560</xdr:rowOff>
    </xdr:from>
    <xdr:to>
      <xdr:col>82</xdr:col>
      <xdr:colOff>196850</xdr:colOff>
      <xdr:row>20</xdr:row>
      <xdr:rowOff>35560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464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95267</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1981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8890</xdr:rowOff>
    </xdr:from>
    <xdr:to>
      <xdr:col>82</xdr:col>
      <xdr:colOff>196850</xdr:colOff>
      <xdr:row>13</xdr:row>
      <xdr:rowOff>8890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237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13</xdr:row>
      <xdr:rowOff>92710</xdr:rowOff>
    </xdr:from>
    <xdr:to>
      <xdr:col>82</xdr:col>
      <xdr:colOff>107950</xdr:colOff>
      <xdr:row>13</xdr:row>
      <xdr:rowOff>107950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5671800" y="232156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82567</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6543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110490</xdr:rowOff>
    </xdr:from>
    <xdr:to>
      <xdr:col>82</xdr:col>
      <xdr:colOff>158750</xdr:colOff>
      <xdr:row>16</xdr:row>
      <xdr:rowOff>40640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682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92710</xdr:rowOff>
    </xdr:from>
    <xdr:to>
      <xdr:col>78</xdr:col>
      <xdr:colOff>69850</xdr:colOff>
      <xdr:row>13</xdr:row>
      <xdr:rowOff>115570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4782800" y="23215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72390</xdr:rowOff>
    </xdr:from>
    <xdr:to>
      <xdr:col>78</xdr:col>
      <xdr:colOff>120650</xdr:colOff>
      <xdr:row>16</xdr:row>
      <xdr:rowOff>2540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64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158767</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730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12</xdr:row>
      <xdr:rowOff>142240</xdr:rowOff>
    </xdr:from>
    <xdr:to>
      <xdr:col>73</xdr:col>
      <xdr:colOff>180975</xdr:colOff>
      <xdr:row>13</xdr:row>
      <xdr:rowOff>115570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893800" y="219964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49530</xdr:rowOff>
    </xdr:from>
    <xdr:to>
      <xdr:col>74</xdr:col>
      <xdr:colOff>31750</xdr:colOff>
      <xdr:row>15</xdr:row>
      <xdr:rowOff>151130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62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135907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70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12</xdr:row>
      <xdr:rowOff>142240</xdr:rowOff>
    </xdr:from>
    <xdr:to>
      <xdr:col>69</xdr:col>
      <xdr:colOff>92075</xdr:colOff>
      <xdr:row>13</xdr:row>
      <xdr:rowOff>46990</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flipV="1">
          <a:off x="13004800" y="219964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14</xdr:row>
      <xdr:rowOff>160020</xdr:rowOff>
    </xdr:from>
    <xdr:to>
      <xdr:col>69</xdr:col>
      <xdr:colOff>142875</xdr:colOff>
      <xdr:row>15</xdr:row>
      <xdr:rowOff>90170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56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74947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64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106680</xdr:rowOff>
    </xdr:from>
    <xdr:to>
      <xdr:col>65</xdr:col>
      <xdr:colOff>53975</xdr:colOff>
      <xdr:row>15</xdr:row>
      <xdr:rowOff>36830</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50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21607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59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13</xdr:row>
      <xdr:rowOff>57150</xdr:rowOff>
    </xdr:from>
    <xdr:to>
      <xdr:col>82</xdr:col>
      <xdr:colOff>158750</xdr:colOff>
      <xdr:row>13</xdr:row>
      <xdr:rowOff>158750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28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12</xdr:row>
      <xdr:rowOff>137177</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13</xdr:row>
      <xdr:rowOff>41910</xdr:rowOff>
    </xdr:from>
    <xdr:to>
      <xdr:col>78</xdr:col>
      <xdr:colOff>120650</xdr:colOff>
      <xdr:row>13</xdr:row>
      <xdr:rowOff>143510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27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11</xdr:row>
      <xdr:rowOff>153687</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039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64770</xdr:rowOff>
    </xdr:from>
    <xdr:to>
      <xdr:col>74</xdr:col>
      <xdr:colOff>31750</xdr:colOff>
      <xdr:row>13</xdr:row>
      <xdr:rowOff>166370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29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5097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062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12</xdr:row>
      <xdr:rowOff>91440</xdr:rowOff>
    </xdr:from>
    <xdr:to>
      <xdr:col>69</xdr:col>
      <xdr:colOff>142875</xdr:colOff>
      <xdr:row>13</xdr:row>
      <xdr:rowOff>21590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14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11</xdr:row>
      <xdr:rowOff>31767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191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12</xdr:row>
      <xdr:rowOff>167640</xdr:rowOff>
    </xdr:from>
    <xdr:to>
      <xdr:col>65</xdr:col>
      <xdr:colOff>53975</xdr:colOff>
      <xdr:row>13</xdr:row>
      <xdr:rowOff>97790</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22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11</xdr:row>
      <xdr:rowOff>107967</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199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係る経常収支比率は、対前年比０．５ポイント減の１２．１％で、類似団体内で２番目に高い数値となっています。障がい者自立支援や保育所及び認定こども園運営費等の子育て支援関係の経費が主なものとなっています。</a:t>
          </a: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37193</xdr:rowOff>
    </xdr:from>
    <xdr:to>
      <xdr:col>24</xdr:col>
      <xdr:colOff>25400</xdr:colOff>
      <xdr:row>61</xdr:row>
      <xdr:rowOff>53522</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4826000" y="9124043"/>
          <a:ext cx="0" cy="13879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25599</xdr:rowOff>
    </xdr:from>
    <xdr:ext cx="762000" cy="259045"/>
    <xdr:sp macro="" textlink="">
      <xdr:nvSpPr>
        <xdr:cNvPr id="188" name="扶助費最小値テキスト">
          <a:extLst>
            <a:ext uri="{FF2B5EF4-FFF2-40B4-BE49-F238E27FC236}">
              <a16:creationId xmlns:a16="http://schemas.microsoft.com/office/drawing/2014/main" id="{00000000-0008-0000-0400-0000BC000000}"/>
            </a:ext>
          </a:extLst>
        </xdr:cNvPr>
        <xdr:cNvSpPr txBox="1"/>
      </xdr:nvSpPr>
      <xdr:spPr>
        <a:xfrm>
          <a:off x="4914900" y="10484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53522</xdr:rowOff>
    </xdr:from>
    <xdr:to>
      <xdr:col>24</xdr:col>
      <xdr:colOff>114300</xdr:colOff>
      <xdr:row>61</xdr:row>
      <xdr:rowOff>53522</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10511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123570</xdr:rowOff>
    </xdr:from>
    <xdr:ext cx="762000" cy="259045"/>
    <xdr:sp macro="" textlink="">
      <xdr:nvSpPr>
        <xdr:cNvPr id="190" name="扶助費最大値テキスト">
          <a:extLst>
            <a:ext uri="{FF2B5EF4-FFF2-40B4-BE49-F238E27FC236}">
              <a16:creationId xmlns:a16="http://schemas.microsoft.com/office/drawing/2014/main" id="{00000000-0008-0000-0400-0000BE000000}"/>
            </a:ext>
          </a:extLst>
        </xdr:cNvPr>
        <xdr:cNvSpPr txBox="1"/>
      </xdr:nvSpPr>
      <xdr:spPr>
        <a:xfrm>
          <a:off x="4914900" y="886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37193</xdr:rowOff>
    </xdr:from>
    <xdr:to>
      <xdr:col>24</xdr:col>
      <xdr:colOff>114300</xdr:colOff>
      <xdr:row>53</xdr:row>
      <xdr:rowOff>37193</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9124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60</xdr:row>
      <xdr:rowOff>61685</xdr:rowOff>
    </xdr:from>
    <xdr:to>
      <xdr:col>24</xdr:col>
      <xdr:colOff>25400</xdr:colOff>
      <xdr:row>60</xdr:row>
      <xdr:rowOff>143328</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3987800" y="10348685"/>
          <a:ext cx="8382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60070</xdr:rowOff>
    </xdr:from>
    <xdr:ext cx="762000" cy="259045"/>
    <xdr:sp macro="" textlink="">
      <xdr:nvSpPr>
        <xdr:cNvPr id="193" name="扶助費平均値テキスト">
          <a:extLst>
            <a:ext uri="{FF2B5EF4-FFF2-40B4-BE49-F238E27FC236}">
              <a16:creationId xmlns:a16="http://schemas.microsoft.com/office/drawing/2014/main" id="{00000000-0008-0000-0400-0000C1000000}"/>
            </a:ext>
          </a:extLst>
        </xdr:cNvPr>
        <xdr:cNvSpPr txBox="1"/>
      </xdr:nvSpPr>
      <xdr:spPr>
        <a:xfrm>
          <a:off x="4914900" y="94898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43543</xdr:rowOff>
    </xdr:from>
    <xdr:to>
      <xdr:col>24</xdr:col>
      <xdr:colOff>76200</xdr:colOff>
      <xdr:row>56</xdr:row>
      <xdr:rowOff>145143</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47752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60</xdr:row>
      <xdr:rowOff>143328</xdr:rowOff>
    </xdr:from>
    <xdr:to>
      <xdr:col>19</xdr:col>
      <xdr:colOff>187325</xdr:colOff>
      <xdr:row>60</xdr:row>
      <xdr:rowOff>143328</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3098800" y="104303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43543</xdr:rowOff>
    </xdr:from>
    <xdr:to>
      <xdr:col>20</xdr:col>
      <xdr:colOff>38100</xdr:colOff>
      <xdr:row>56</xdr:row>
      <xdr:rowOff>145143</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9370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155320</xdr:rowOff>
    </xdr:from>
    <xdr:ext cx="7366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606800" y="9413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37193</xdr:rowOff>
    </xdr:from>
    <xdr:to>
      <xdr:col>15</xdr:col>
      <xdr:colOff>98425</xdr:colOff>
      <xdr:row>60</xdr:row>
      <xdr:rowOff>143328</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a:off x="2209800" y="9809843"/>
          <a:ext cx="889000" cy="620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133350</xdr:rowOff>
    </xdr:from>
    <xdr:to>
      <xdr:col>15</xdr:col>
      <xdr:colOff>149225</xdr:colOff>
      <xdr:row>56</xdr:row>
      <xdr:rowOff>63500</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3048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73677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717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37193</xdr:rowOff>
    </xdr:from>
    <xdr:to>
      <xdr:col>11</xdr:col>
      <xdr:colOff>9525</xdr:colOff>
      <xdr:row>57</xdr:row>
      <xdr:rowOff>69850</xdr:rowOff>
    </xdr:to>
    <xdr:cxnSp macro="">
      <xdr:nvCxnSpPr>
        <xdr:cNvPr id="201" name="直線コネクタ 200">
          <a:extLst>
            <a:ext uri="{FF2B5EF4-FFF2-40B4-BE49-F238E27FC236}">
              <a16:creationId xmlns:a16="http://schemas.microsoft.com/office/drawing/2014/main" id="{00000000-0008-0000-0400-0000C9000000}"/>
            </a:ext>
          </a:extLst>
        </xdr:cNvPr>
        <xdr:cNvCxnSpPr/>
      </xdr:nvCxnSpPr>
      <xdr:spPr>
        <a:xfrm flipV="1">
          <a:off x="1320800" y="98098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68035</xdr:rowOff>
    </xdr:from>
    <xdr:to>
      <xdr:col>11</xdr:col>
      <xdr:colOff>60325</xdr:colOff>
      <xdr:row>55</xdr:row>
      <xdr:rowOff>169635</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2159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8362</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28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84365</xdr:rowOff>
    </xdr:from>
    <xdr:to>
      <xdr:col>6</xdr:col>
      <xdr:colOff>171450</xdr:colOff>
      <xdr:row>56</xdr:row>
      <xdr:rowOff>14515</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1270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24692</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939800" y="9282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60</xdr:row>
      <xdr:rowOff>10885</xdr:rowOff>
    </xdr:from>
    <xdr:to>
      <xdr:col>24</xdr:col>
      <xdr:colOff>76200</xdr:colOff>
      <xdr:row>60</xdr:row>
      <xdr:rowOff>112485</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4775200" y="10297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154412</xdr:rowOff>
    </xdr:from>
    <xdr:ext cx="762000" cy="259045"/>
    <xdr:sp macro="" textlink="">
      <xdr:nvSpPr>
        <xdr:cNvPr id="212" name="扶助費該当値テキスト">
          <a:extLst>
            <a:ext uri="{FF2B5EF4-FFF2-40B4-BE49-F238E27FC236}">
              <a16:creationId xmlns:a16="http://schemas.microsoft.com/office/drawing/2014/main" id="{00000000-0008-0000-0400-0000D4000000}"/>
            </a:ext>
          </a:extLst>
        </xdr:cNvPr>
        <xdr:cNvSpPr txBox="1"/>
      </xdr:nvSpPr>
      <xdr:spPr>
        <a:xfrm>
          <a:off x="4914900" y="10269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60</xdr:row>
      <xdr:rowOff>92528</xdr:rowOff>
    </xdr:from>
    <xdr:to>
      <xdr:col>20</xdr:col>
      <xdr:colOff>38100</xdr:colOff>
      <xdr:row>61</xdr:row>
      <xdr:rowOff>22678</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937000" y="1037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61</xdr:row>
      <xdr:rowOff>7455</xdr:rowOff>
    </xdr:from>
    <xdr:ext cx="7366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3606800" y="10465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60</xdr:row>
      <xdr:rowOff>92528</xdr:rowOff>
    </xdr:from>
    <xdr:to>
      <xdr:col>15</xdr:col>
      <xdr:colOff>149225</xdr:colOff>
      <xdr:row>61</xdr:row>
      <xdr:rowOff>22678</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048000" y="1037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61</xdr:row>
      <xdr:rowOff>7455</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2717800" y="10465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157843</xdr:rowOff>
    </xdr:from>
    <xdr:to>
      <xdr:col>11</xdr:col>
      <xdr:colOff>60325</xdr:colOff>
      <xdr:row>57</xdr:row>
      <xdr:rowOff>87993</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2159000" y="975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72770</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828800" y="984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19050</xdr:rowOff>
    </xdr:from>
    <xdr:to>
      <xdr:col>6</xdr:col>
      <xdr:colOff>171450</xdr:colOff>
      <xdr:row>57</xdr:row>
      <xdr:rowOff>120650</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1270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105427</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939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その他の経費に係る経常収支比率は、対前年比０．２ポイント減の１１．４％であり、類似団体の平均を３．３ポイント下回っています。減少の要因としては、繰出金の減が考えられます。</a:t>
          </a: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107950</xdr:rowOff>
    </xdr:from>
    <xdr:to>
      <xdr:col>82</xdr:col>
      <xdr:colOff>107950</xdr:colOff>
      <xdr:row>60</xdr:row>
      <xdr:rowOff>134620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919480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106697</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393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134620</xdr:rowOff>
    </xdr:from>
    <xdr:to>
      <xdr:col>82</xdr:col>
      <xdr:colOff>196850</xdr:colOff>
      <xdr:row>60</xdr:row>
      <xdr:rowOff>134620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421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22877</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107950</xdr:rowOff>
    </xdr:from>
    <xdr:to>
      <xdr:col>82</xdr:col>
      <xdr:colOff>196850</xdr:colOff>
      <xdr:row>53</xdr:row>
      <xdr:rowOff>107950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919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138430</xdr:rowOff>
    </xdr:from>
    <xdr:to>
      <xdr:col>82</xdr:col>
      <xdr:colOff>107950</xdr:colOff>
      <xdr:row>55</xdr:row>
      <xdr:rowOff>153670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5671800" y="956818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139717</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740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167640</xdr:rowOff>
    </xdr:from>
    <xdr:to>
      <xdr:col>82</xdr:col>
      <xdr:colOff>158750</xdr:colOff>
      <xdr:row>57</xdr:row>
      <xdr:rowOff>97790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115570</xdr:rowOff>
    </xdr:from>
    <xdr:to>
      <xdr:col>78</xdr:col>
      <xdr:colOff>69850</xdr:colOff>
      <xdr:row>55</xdr:row>
      <xdr:rowOff>153670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4782800" y="95453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144780</xdr:rowOff>
    </xdr:from>
    <xdr:to>
      <xdr:col>78</xdr:col>
      <xdr:colOff>120650</xdr:colOff>
      <xdr:row>57</xdr:row>
      <xdr:rowOff>74930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59707</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9832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77470</xdr:rowOff>
    </xdr:from>
    <xdr:to>
      <xdr:col>73</xdr:col>
      <xdr:colOff>180975</xdr:colOff>
      <xdr:row>55</xdr:row>
      <xdr:rowOff>115570</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a:off x="13893800" y="95072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121920</xdr:rowOff>
    </xdr:from>
    <xdr:to>
      <xdr:col>74</xdr:col>
      <xdr:colOff>31750</xdr:colOff>
      <xdr:row>57</xdr:row>
      <xdr:rowOff>52070</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36847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980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77470</xdr:rowOff>
    </xdr:from>
    <xdr:to>
      <xdr:col>69</xdr:col>
      <xdr:colOff>92075</xdr:colOff>
      <xdr:row>56</xdr:row>
      <xdr:rowOff>12700</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flipV="1">
          <a:off x="13004800" y="950722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91440</xdr:rowOff>
    </xdr:from>
    <xdr:to>
      <xdr:col>69</xdr:col>
      <xdr:colOff>142875</xdr:colOff>
      <xdr:row>57</xdr:row>
      <xdr:rowOff>21590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6367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977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68580</xdr:rowOff>
    </xdr:from>
    <xdr:to>
      <xdr:col>65</xdr:col>
      <xdr:colOff>53975</xdr:colOff>
      <xdr:row>56</xdr:row>
      <xdr:rowOff>170180</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154957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975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87630</xdr:rowOff>
    </xdr:from>
    <xdr:to>
      <xdr:col>82</xdr:col>
      <xdr:colOff>158750</xdr:colOff>
      <xdr:row>56</xdr:row>
      <xdr:rowOff>17780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104157</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936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102870</xdr:rowOff>
    </xdr:from>
    <xdr:to>
      <xdr:col>78</xdr:col>
      <xdr:colOff>120650</xdr:colOff>
      <xdr:row>56</xdr:row>
      <xdr:rowOff>33020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953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43197</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9301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64770</xdr:rowOff>
    </xdr:from>
    <xdr:to>
      <xdr:col>74</xdr:col>
      <xdr:colOff>31750</xdr:colOff>
      <xdr:row>55</xdr:row>
      <xdr:rowOff>166370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949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5097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926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26670</xdr:rowOff>
    </xdr:from>
    <xdr:to>
      <xdr:col>69</xdr:col>
      <xdr:colOff>142875</xdr:colOff>
      <xdr:row>55</xdr:row>
      <xdr:rowOff>128270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945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138447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922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133350</xdr:rowOff>
    </xdr:from>
    <xdr:to>
      <xdr:col>65</xdr:col>
      <xdr:colOff>53975</xdr:colOff>
      <xdr:row>56</xdr:row>
      <xdr:rowOff>63500</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73677</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に係る経常収支比率は、対前年比１．０ポイント増の１５．８％であり、類似団体内の平均を２．３ポイント超えています。これは、ごみ処理、し尿処理、常備消防、水道事業等を一部事務組合で行っており、その負担金等によるものと推測されます。</a:t>
          </a:r>
        </a:p>
        <a:p>
          <a:r>
            <a:rPr kumimoji="1" lang="ja-JP" altLang="en-US" sz="1300">
              <a:latin typeface="ＭＳ Ｐゴシック" panose="020B0600070205080204" pitchFamily="50" charset="-128"/>
              <a:ea typeface="ＭＳ Ｐゴシック" panose="020B0600070205080204" pitchFamily="50" charset="-128"/>
            </a:rPr>
            <a:t>　今後は、一部事務組合負担金以外の各種負担金・補助金等の費用対効果を見極めながら、経費の削減に努めていきます。</a:t>
          </a: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8" name="補助費等グラフ枠">
          <a:extLst>
            <a:ext uri="{FF2B5EF4-FFF2-40B4-BE49-F238E27FC236}">
              <a16:creationId xmlns:a16="http://schemas.microsoft.com/office/drawing/2014/main" id="{00000000-0008-0000-0400-000034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165100</xdr:rowOff>
    </xdr:from>
    <xdr:to>
      <xdr:col>82</xdr:col>
      <xdr:colOff>107950</xdr:colOff>
      <xdr:row>40</xdr:row>
      <xdr:rowOff>142240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6510000" y="565150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114317</xdr:rowOff>
    </xdr:from>
    <xdr:ext cx="762000" cy="259045"/>
    <xdr:sp macro="" textlink="">
      <xdr:nvSpPr>
        <xdr:cNvPr id="310" name="補助費等最小値テキスト">
          <a:extLst>
            <a:ext uri="{FF2B5EF4-FFF2-40B4-BE49-F238E27FC236}">
              <a16:creationId xmlns:a16="http://schemas.microsoft.com/office/drawing/2014/main" id="{00000000-0008-0000-0400-000036010000}"/>
            </a:ext>
          </a:extLst>
        </xdr:cNvPr>
        <xdr:cNvSpPr txBox="1"/>
      </xdr:nvSpPr>
      <xdr:spPr>
        <a:xfrm>
          <a:off x="16598900" y="697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142240</xdr:rowOff>
    </xdr:from>
    <xdr:to>
      <xdr:col>82</xdr:col>
      <xdr:colOff>196850</xdr:colOff>
      <xdr:row>40</xdr:row>
      <xdr:rowOff>142240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6421100" y="7000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80027</xdr:rowOff>
    </xdr:from>
    <xdr:ext cx="762000" cy="259045"/>
    <xdr:sp macro="" textlink="">
      <xdr:nvSpPr>
        <xdr:cNvPr id="312" name="補助費等最大値テキスト">
          <a:extLst>
            <a:ext uri="{FF2B5EF4-FFF2-40B4-BE49-F238E27FC236}">
              <a16:creationId xmlns:a16="http://schemas.microsoft.com/office/drawing/2014/main" id="{00000000-0008-0000-0400-000038010000}"/>
            </a:ext>
          </a:extLst>
        </xdr:cNvPr>
        <xdr:cNvSpPr txBox="1"/>
      </xdr:nvSpPr>
      <xdr:spPr>
        <a:xfrm>
          <a:off x="16598900" y="539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165100</xdr:rowOff>
    </xdr:from>
    <xdr:to>
      <xdr:col>82</xdr:col>
      <xdr:colOff>196850</xdr:colOff>
      <xdr:row>32</xdr:row>
      <xdr:rowOff>165100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6421100" y="565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54610</xdr:rowOff>
    </xdr:from>
    <xdr:to>
      <xdr:col>82</xdr:col>
      <xdr:colOff>107950</xdr:colOff>
      <xdr:row>37</xdr:row>
      <xdr:rowOff>130810</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5671800" y="639826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92727</xdr:rowOff>
    </xdr:from>
    <xdr:ext cx="762000" cy="259045"/>
    <xdr:sp macro="" textlink="">
      <xdr:nvSpPr>
        <xdr:cNvPr id="315" name="補助費等平均値テキスト">
          <a:extLst>
            <a:ext uri="{FF2B5EF4-FFF2-40B4-BE49-F238E27FC236}">
              <a16:creationId xmlns:a16="http://schemas.microsoft.com/office/drawing/2014/main" id="{00000000-0008-0000-0400-00003B010000}"/>
            </a:ext>
          </a:extLst>
        </xdr:cNvPr>
        <xdr:cNvSpPr txBox="1"/>
      </xdr:nvSpPr>
      <xdr:spPr>
        <a:xfrm>
          <a:off x="16598900" y="6093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76200</xdr:rowOff>
    </xdr:from>
    <xdr:to>
      <xdr:col>82</xdr:col>
      <xdr:colOff>158750</xdr:colOff>
      <xdr:row>37</xdr:row>
      <xdr:rowOff>6350</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6459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8890</xdr:rowOff>
    </xdr:from>
    <xdr:to>
      <xdr:col>78</xdr:col>
      <xdr:colOff>69850</xdr:colOff>
      <xdr:row>37</xdr:row>
      <xdr:rowOff>54610</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a:off x="14782800" y="63525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68580</xdr:rowOff>
    </xdr:from>
    <xdr:to>
      <xdr:col>78</xdr:col>
      <xdr:colOff>120650</xdr:colOff>
      <xdr:row>36</xdr:row>
      <xdr:rowOff>170180</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5621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8907</xdr:rowOff>
    </xdr:from>
    <xdr:ext cx="7366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5290800" y="6009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8890</xdr:rowOff>
    </xdr:from>
    <xdr:to>
      <xdr:col>73</xdr:col>
      <xdr:colOff>180975</xdr:colOff>
      <xdr:row>39</xdr:row>
      <xdr:rowOff>62230</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flipV="1">
          <a:off x="13893800" y="6352540"/>
          <a:ext cx="889000" cy="396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30480</xdr:rowOff>
    </xdr:from>
    <xdr:to>
      <xdr:col>74</xdr:col>
      <xdr:colOff>31750</xdr:colOff>
      <xdr:row>36</xdr:row>
      <xdr:rowOff>132080</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4732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142257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4401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165100</xdr:rowOff>
    </xdr:from>
    <xdr:to>
      <xdr:col>69</xdr:col>
      <xdr:colOff>92075</xdr:colOff>
      <xdr:row>39</xdr:row>
      <xdr:rowOff>62230</xdr:rowOff>
    </xdr:to>
    <xdr:cxnSp macro="">
      <xdr:nvCxnSpPr>
        <xdr:cNvPr id="323" name="直線コネクタ 322">
          <a:extLst>
            <a:ext uri="{FF2B5EF4-FFF2-40B4-BE49-F238E27FC236}">
              <a16:creationId xmlns:a16="http://schemas.microsoft.com/office/drawing/2014/main" id="{00000000-0008-0000-0400-000043010000}"/>
            </a:ext>
          </a:extLst>
        </xdr:cNvPr>
        <xdr:cNvCxnSpPr/>
      </xdr:nvCxnSpPr>
      <xdr:spPr>
        <a:xfrm>
          <a:off x="13004800" y="66802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30480</xdr:rowOff>
    </xdr:from>
    <xdr:to>
      <xdr:col>69</xdr:col>
      <xdr:colOff>142875</xdr:colOff>
      <xdr:row>36</xdr:row>
      <xdr:rowOff>132080</xdr:rowOff>
    </xdr:to>
    <xdr:sp macro="" textlink="">
      <xdr:nvSpPr>
        <xdr:cNvPr id="324" name="フローチャート: 判断 323">
          <a:extLst>
            <a:ext uri="{FF2B5EF4-FFF2-40B4-BE49-F238E27FC236}">
              <a16:creationId xmlns:a16="http://schemas.microsoft.com/office/drawing/2014/main" id="{00000000-0008-0000-0400-000044010000}"/>
            </a:ext>
          </a:extLst>
        </xdr:cNvPr>
        <xdr:cNvSpPr/>
      </xdr:nvSpPr>
      <xdr:spPr>
        <a:xfrm>
          <a:off x="13843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142257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3512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114300</xdr:rowOff>
    </xdr:from>
    <xdr:to>
      <xdr:col>65</xdr:col>
      <xdr:colOff>53975</xdr:colOff>
      <xdr:row>37</xdr:row>
      <xdr:rowOff>44450</xdr:rowOff>
    </xdr:to>
    <xdr:sp macro="" textlink="">
      <xdr:nvSpPr>
        <xdr:cNvPr id="326" name="フローチャート: 判断 325">
          <a:extLst>
            <a:ext uri="{FF2B5EF4-FFF2-40B4-BE49-F238E27FC236}">
              <a16:creationId xmlns:a16="http://schemas.microsoft.com/office/drawing/2014/main" id="{00000000-0008-0000-0400-000046010000}"/>
            </a:ext>
          </a:extLst>
        </xdr:cNvPr>
        <xdr:cNvSpPr/>
      </xdr:nvSpPr>
      <xdr:spPr>
        <a:xfrm>
          <a:off x="12954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54627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623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80010</xdr:rowOff>
    </xdr:from>
    <xdr:to>
      <xdr:col>82</xdr:col>
      <xdr:colOff>158750</xdr:colOff>
      <xdr:row>38</xdr:row>
      <xdr:rowOff>10160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6459200" y="642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52087</xdr:rowOff>
    </xdr:from>
    <xdr:ext cx="762000" cy="259045"/>
    <xdr:sp macro="" textlink="">
      <xdr:nvSpPr>
        <xdr:cNvPr id="334" name="補助費等該当値テキスト">
          <a:extLst>
            <a:ext uri="{FF2B5EF4-FFF2-40B4-BE49-F238E27FC236}">
              <a16:creationId xmlns:a16="http://schemas.microsoft.com/office/drawing/2014/main" id="{00000000-0008-0000-0400-00004E010000}"/>
            </a:ext>
          </a:extLst>
        </xdr:cNvPr>
        <xdr:cNvSpPr txBox="1"/>
      </xdr:nvSpPr>
      <xdr:spPr>
        <a:xfrm>
          <a:off x="16598900" y="639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3810</xdr:rowOff>
    </xdr:from>
    <xdr:to>
      <xdr:col>78</xdr:col>
      <xdr:colOff>120650</xdr:colOff>
      <xdr:row>37</xdr:row>
      <xdr:rowOff>105410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5621000" y="634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90187</xdr:rowOff>
    </xdr:from>
    <xdr:ext cx="7366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5290800" y="6433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129540</xdr:rowOff>
    </xdr:from>
    <xdr:to>
      <xdr:col>74</xdr:col>
      <xdr:colOff>31750</xdr:colOff>
      <xdr:row>37</xdr:row>
      <xdr:rowOff>59690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4732000" y="630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44467</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4401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39</xdr:row>
      <xdr:rowOff>11430</xdr:rowOff>
    </xdr:from>
    <xdr:to>
      <xdr:col>69</xdr:col>
      <xdr:colOff>142875</xdr:colOff>
      <xdr:row>39</xdr:row>
      <xdr:rowOff>113030</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3843000" y="669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97807</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3512800" y="678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114300</xdr:rowOff>
    </xdr:from>
    <xdr:to>
      <xdr:col>65</xdr:col>
      <xdr:colOff>53975</xdr:colOff>
      <xdr:row>39</xdr:row>
      <xdr:rowOff>44450</xdr:rowOff>
    </xdr:to>
    <xdr:sp macro="" textlink="">
      <xdr:nvSpPr>
        <xdr:cNvPr id="341" name="楕円 340">
          <a:extLst>
            <a:ext uri="{FF2B5EF4-FFF2-40B4-BE49-F238E27FC236}">
              <a16:creationId xmlns:a16="http://schemas.microsoft.com/office/drawing/2014/main" id="{00000000-0008-0000-0400-000055010000}"/>
            </a:ext>
          </a:extLst>
        </xdr:cNvPr>
        <xdr:cNvSpPr/>
      </xdr:nvSpPr>
      <xdr:spPr>
        <a:xfrm>
          <a:off x="12954000" y="662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29227</xdr:rowOff>
    </xdr:from>
    <xdr:ext cx="762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12623800" y="671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2" name="正方形/長方形 351">
          <a:extLst>
            <a:ext uri="{FF2B5EF4-FFF2-40B4-BE49-F238E27FC236}">
              <a16:creationId xmlns:a16="http://schemas.microsoft.com/office/drawing/2014/main" id="{00000000-0008-0000-0400-000060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に係る経常収支比率は、対前年比０．１ポイント増の１３．３％で、類似団体の平均を０．２ポイント上回っています。平成２５年度までは起債残高が減少し、元利償還金が減少してきましたが、平成２７年度以降は小学校建設の償還がはじまったこと等により、元金の償還額が増加しました。今後も、財政上有利な起債の活用に努めるとともに、特定財源の確保による借入額の抑制を図っていきます。</a:t>
          </a:r>
        </a:p>
      </xdr:txBody>
    </xdr:sp>
    <xdr:clientData/>
  </xdr:twoCellAnchor>
  <xdr:oneCellAnchor>
    <xdr:from>
      <xdr:col>3</xdr:col>
      <xdr:colOff>123825</xdr:colOff>
      <xdr:row>69</xdr:row>
      <xdr:rowOff>107950</xdr:rowOff>
    </xdr:from>
    <xdr:ext cx="298543" cy="225703"/>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70" name="公債費グラフ枠">
          <a:extLst>
            <a:ext uri="{FF2B5EF4-FFF2-40B4-BE49-F238E27FC236}">
              <a16:creationId xmlns:a16="http://schemas.microsoft.com/office/drawing/2014/main" id="{00000000-0008-0000-0400-000072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135165</xdr:rowOff>
    </xdr:from>
    <xdr:to>
      <xdr:col>24</xdr:col>
      <xdr:colOff>25400</xdr:colOff>
      <xdr:row>81</xdr:row>
      <xdr:rowOff>37193</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4826000" y="12651015"/>
          <a:ext cx="0" cy="1273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9270</xdr:rowOff>
    </xdr:from>
    <xdr:ext cx="762000" cy="259045"/>
    <xdr:sp macro="" textlink="">
      <xdr:nvSpPr>
        <xdr:cNvPr id="372" name="公債費最小値テキスト">
          <a:extLst>
            <a:ext uri="{FF2B5EF4-FFF2-40B4-BE49-F238E27FC236}">
              <a16:creationId xmlns:a16="http://schemas.microsoft.com/office/drawing/2014/main" id="{00000000-0008-0000-0400-000074010000}"/>
            </a:ext>
          </a:extLst>
        </xdr:cNvPr>
        <xdr:cNvSpPr txBox="1"/>
      </xdr:nvSpPr>
      <xdr:spPr>
        <a:xfrm>
          <a:off x="4914900" y="13896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37193</xdr:rowOff>
    </xdr:from>
    <xdr:to>
      <xdr:col>24</xdr:col>
      <xdr:colOff>114300</xdr:colOff>
      <xdr:row>81</xdr:row>
      <xdr:rowOff>37193</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4737100" y="13924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50092</xdr:rowOff>
    </xdr:from>
    <xdr:ext cx="762000" cy="259045"/>
    <xdr:sp macro="" textlink="">
      <xdr:nvSpPr>
        <xdr:cNvPr id="374" name="公債費最大値テキスト">
          <a:extLst>
            <a:ext uri="{FF2B5EF4-FFF2-40B4-BE49-F238E27FC236}">
              <a16:creationId xmlns:a16="http://schemas.microsoft.com/office/drawing/2014/main" id="{00000000-0008-0000-0400-000076010000}"/>
            </a:ext>
          </a:extLst>
        </xdr:cNvPr>
        <xdr:cNvSpPr txBox="1"/>
      </xdr:nvSpPr>
      <xdr:spPr>
        <a:xfrm>
          <a:off x="4914900" y="1239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135165</xdr:rowOff>
    </xdr:from>
    <xdr:to>
      <xdr:col>24</xdr:col>
      <xdr:colOff>114300</xdr:colOff>
      <xdr:row>73</xdr:row>
      <xdr:rowOff>135165</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a:off x="4737100" y="12651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115570</xdr:rowOff>
    </xdr:from>
    <xdr:to>
      <xdr:col>24</xdr:col>
      <xdr:colOff>25400</xdr:colOff>
      <xdr:row>77</xdr:row>
      <xdr:rowOff>122101</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a:off x="3987800" y="13317220"/>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74765</xdr:rowOff>
    </xdr:from>
    <xdr:ext cx="762000" cy="259045"/>
    <xdr:sp macro="" textlink="">
      <xdr:nvSpPr>
        <xdr:cNvPr id="377" name="公債費平均値テキスト">
          <a:extLst>
            <a:ext uri="{FF2B5EF4-FFF2-40B4-BE49-F238E27FC236}">
              <a16:creationId xmlns:a16="http://schemas.microsoft.com/office/drawing/2014/main" id="{00000000-0008-0000-0400-000079010000}"/>
            </a:ext>
          </a:extLst>
        </xdr:cNvPr>
        <xdr:cNvSpPr txBox="1"/>
      </xdr:nvSpPr>
      <xdr:spPr>
        <a:xfrm>
          <a:off x="4914900" y="131049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58238</xdr:rowOff>
    </xdr:from>
    <xdr:to>
      <xdr:col>24</xdr:col>
      <xdr:colOff>76200</xdr:colOff>
      <xdr:row>77</xdr:row>
      <xdr:rowOff>159838</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4775200" y="13259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115570</xdr:rowOff>
    </xdr:from>
    <xdr:to>
      <xdr:col>19</xdr:col>
      <xdr:colOff>187325</xdr:colOff>
      <xdr:row>77</xdr:row>
      <xdr:rowOff>122101</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flipV="1">
          <a:off x="3098800" y="13317220"/>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77832</xdr:rowOff>
    </xdr:from>
    <xdr:to>
      <xdr:col>20</xdr:col>
      <xdr:colOff>38100</xdr:colOff>
      <xdr:row>78</xdr:row>
      <xdr:rowOff>7982</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3937000" y="1327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164209</xdr:rowOff>
    </xdr:from>
    <xdr:ext cx="7366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3606800" y="133658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56787</xdr:rowOff>
    </xdr:from>
    <xdr:to>
      <xdr:col>15</xdr:col>
      <xdr:colOff>98425</xdr:colOff>
      <xdr:row>77</xdr:row>
      <xdr:rowOff>122101</xdr:rowOff>
    </xdr:to>
    <xdr:cxnSp macro="">
      <xdr:nvCxnSpPr>
        <xdr:cNvPr id="382" name="直線コネクタ 381">
          <a:extLst>
            <a:ext uri="{FF2B5EF4-FFF2-40B4-BE49-F238E27FC236}">
              <a16:creationId xmlns:a16="http://schemas.microsoft.com/office/drawing/2014/main" id="{00000000-0008-0000-0400-00007E010000}"/>
            </a:ext>
          </a:extLst>
        </xdr:cNvPr>
        <xdr:cNvCxnSpPr/>
      </xdr:nvCxnSpPr>
      <xdr:spPr>
        <a:xfrm>
          <a:off x="2209800" y="13258437"/>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77832</xdr:rowOff>
    </xdr:from>
    <xdr:to>
      <xdr:col>15</xdr:col>
      <xdr:colOff>149225</xdr:colOff>
      <xdr:row>78</xdr:row>
      <xdr:rowOff>7982</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3048000" y="1327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164209</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2717800" y="13365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24130</xdr:rowOff>
    </xdr:from>
    <xdr:to>
      <xdr:col>11</xdr:col>
      <xdr:colOff>9525</xdr:colOff>
      <xdr:row>77</xdr:row>
      <xdr:rowOff>56787</xdr:rowOff>
    </xdr:to>
    <xdr:cxnSp macro="">
      <xdr:nvCxnSpPr>
        <xdr:cNvPr id="385" name="直線コネクタ 384">
          <a:extLst>
            <a:ext uri="{FF2B5EF4-FFF2-40B4-BE49-F238E27FC236}">
              <a16:creationId xmlns:a16="http://schemas.microsoft.com/office/drawing/2014/main" id="{00000000-0008-0000-0400-000081010000}"/>
            </a:ext>
          </a:extLst>
        </xdr:cNvPr>
        <xdr:cNvCxnSpPr/>
      </xdr:nvCxnSpPr>
      <xdr:spPr>
        <a:xfrm>
          <a:off x="1320800" y="1322578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64770</xdr:rowOff>
    </xdr:from>
    <xdr:to>
      <xdr:col>11</xdr:col>
      <xdr:colOff>60325</xdr:colOff>
      <xdr:row>77</xdr:row>
      <xdr:rowOff>166370</xdr:rowOff>
    </xdr:to>
    <xdr:sp macro="" textlink="">
      <xdr:nvSpPr>
        <xdr:cNvPr id="386" name="フローチャート: 判断 385">
          <a:extLst>
            <a:ext uri="{FF2B5EF4-FFF2-40B4-BE49-F238E27FC236}">
              <a16:creationId xmlns:a16="http://schemas.microsoft.com/office/drawing/2014/main" id="{00000000-0008-0000-0400-000082010000}"/>
            </a:ext>
          </a:extLst>
        </xdr:cNvPr>
        <xdr:cNvSpPr/>
      </xdr:nvSpPr>
      <xdr:spPr>
        <a:xfrm>
          <a:off x="2159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151147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828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90895</xdr:rowOff>
    </xdr:from>
    <xdr:to>
      <xdr:col>6</xdr:col>
      <xdr:colOff>171450</xdr:colOff>
      <xdr:row>78</xdr:row>
      <xdr:rowOff>21045</xdr:rowOff>
    </xdr:to>
    <xdr:sp macro="" textlink="">
      <xdr:nvSpPr>
        <xdr:cNvPr id="388" name="フローチャート: 判断 387">
          <a:extLst>
            <a:ext uri="{FF2B5EF4-FFF2-40B4-BE49-F238E27FC236}">
              <a16:creationId xmlns:a16="http://schemas.microsoft.com/office/drawing/2014/main" id="{00000000-0008-0000-0400-000084010000}"/>
            </a:ext>
          </a:extLst>
        </xdr:cNvPr>
        <xdr:cNvSpPr/>
      </xdr:nvSpPr>
      <xdr:spPr>
        <a:xfrm>
          <a:off x="1270000" y="13292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5822</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939800" y="13378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71301</xdr:rowOff>
    </xdr:from>
    <xdr:to>
      <xdr:col>24</xdr:col>
      <xdr:colOff>76200</xdr:colOff>
      <xdr:row>78</xdr:row>
      <xdr:rowOff>1451</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4775200" y="13272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43378</xdr:rowOff>
    </xdr:from>
    <xdr:ext cx="762000" cy="259045"/>
    <xdr:sp macro="" textlink="">
      <xdr:nvSpPr>
        <xdr:cNvPr id="396" name="公債費該当値テキスト">
          <a:extLst>
            <a:ext uri="{FF2B5EF4-FFF2-40B4-BE49-F238E27FC236}">
              <a16:creationId xmlns:a16="http://schemas.microsoft.com/office/drawing/2014/main" id="{00000000-0008-0000-0400-00008C010000}"/>
            </a:ext>
          </a:extLst>
        </xdr:cNvPr>
        <xdr:cNvSpPr txBox="1"/>
      </xdr:nvSpPr>
      <xdr:spPr>
        <a:xfrm>
          <a:off x="4914900" y="13245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64770</xdr:rowOff>
    </xdr:from>
    <xdr:to>
      <xdr:col>20</xdr:col>
      <xdr:colOff>38100</xdr:colOff>
      <xdr:row>77</xdr:row>
      <xdr:rowOff>166370</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3937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5097</xdr:rowOff>
    </xdr:from>
    <xdr:ext cx="7366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3606800" y="13035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71301</xdr:rowOff>
    </xdr:from>
    <xdr:to>
      <xdr:col>15</xdr:col>
      <xdr:colOff>149225</xdr:colOff>
      <xdr:row>78</xdr:row>
      <xdr:rowOff>1451</xdr:rowOff>
    </xdr:to>
    <xdr:sp macro="" textlink="">
      <xdr:nvSpPr>
        <xdr:cNvPr id="399" name="楕円 398">
          <a:extLst>
            <a:ext uri="{FF2B5EF4-FFF2-40B4-BE49-F238E27FC236}">
              <a16:creationId xmlns:a16="http://schemas.microsoft.com/office/drawing/2014/main" id="{00000000-0008-0000-0400-00008F010000}"/>
            </a:ext>
          </a:extLst>
        </xdr:cNvPr>
        <xdr:cNvSpPr/>
      </xdr:nvSpPr>
      <xdr:spPr>
        <a:xfrm>
          <a:off x="3048000" y="13272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11628</xdr:rowOff>
    </xdr:from>
    <xdr:ext cx="762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2717800" y="13041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5987</xdr:rowOff>
    </xdr:from>
    <xdr:to>
      <xdr:col>11</xdr:col>
      <xdr:colOff>60325</xdr:colOff>
      <xdr:row>77</xdr:row>
      <xdr:rowOff>107587</xdr:rowOff>
    </xdr:to>
    <xdr:sp macro="" textlink="">
      <xdr:nvSpPr>
        <xdr:cNvPr id="401" name="楕円 400">
          <a:extLst>
            <a:ext uri="{FF2B5EF4-FFF2-40B4-BE49-F238E27FC236}">
              <a16:creationId xmlns:a16="http://schemas.microsoft.com/office/drawing/2014/main" id="{00000000-0008-0000-0400-000091010000}"/>
            </a:ext>
          </a:extLst>
        </xdr:cNvPr>
        <xdr:cNvSpPr/>
      </xdr:nvSpPr>
      <xdr:spPr>
        <a:xfrm>
          <a:off x="2159000" y="13207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117764</xdr:rowOff>
    </xdr:from>
    <xdr:ext cx="762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828800" y="12976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144780</xdr:rowOff>
    </xdr:from>
    <xdr:to>
      <xdr:col>6</xdr:col>
      <xdr:colOff>171450</xdr:colOff>
      <xdr:row>77</xdr:row>
      <xdr:rowOff>74930</xdr:rowOff>
    </xdr:to>
    <xdr:sp macro="" textlink="">
      <xdr:nvSpPr>
        <xdr:cNvPr id="403" name="楕円 402">
          <a:extLst>
            <a:ext uri="{FF2B5EF4-FFF2-40B4-BE49-F238E27FC236}">
              <a16:creationId xmlns:a16="http://schemas.microsoft.com/office/drawing/2014/main" id="{00000000-0008-0000-0400-000093010000}"/>
            </a:ext>
          </a:extLst>
        </xdr:cNvPr>
        <xdr:cNvSpPr/>
      </xdr:nvSpPr>
      <xdr:spPr>
        <a:xfrm>
          <a:off x="1270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85107</xdr:rowOff>
    </xdr:from>
    <xdr:ext cx="762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939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2" name="正方形/長方形 411">
          <a:extLst>
            <a:ext uri="{FF2B5EF4-FFF2-40B4-BE49-F238E27FC236}">
              <a16:creationId xmlns:a16="http://schemas.microsoft.com/office/drawing/2014/main" id="{00000000-0008-0000-0400-00009C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3" name="正方形/長方形 412">
          <a:extLst>
            <a:ext uri="{FF2B5EF4-FFF2-40B4-BE49-F238E27FC236}">
              <a16:creationId xmlns:a16="http://schemas.microsoft.com/office/drawing/2014/main" id="{00000000-0008-0000-0400-00009D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4" name="正方形/長方形 413">
          <a:extLst>
            <a:ext uri="{FF2B5EF4-FFF2-40B4-BE49-F238E27FC236}">
              <a16:creationId xmlns:a16="http://schemas.microsoft.com/office/drawing/2014/main" id="{00000000-0008-0000-0400-00009E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公債費以外の経常収支比率は、対前年比１．１ポイント増の７４．６％と増加したものの、類似団体の平均を０．２ポイント下回っています。増加の要因は、補助費等の増加によるものです。</a:t>
          </a:r>
        </a:p>
      </xdr:txBody>
    </xdr:sp>
    <xdr:clientData/>
  </xdr:twoCellAnchor>
  <xdr:oneCellAnchor>
    <xdr:from>
      <xdr:col>62</xdr:col>
      <xdr:colOff>6350</xdr:colOff>
      <xdr:row>69</xdr:row>
      <xdr:rowOff>107950</xdr:rowOff>
    </xdr:from>
    <xdr:ext cx="298543" cy="225703"/>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1" name="公債費以外グラフ枠">
          <a:extLst>
            <a:ext uri="{FF2B5EF4-FFF2-40B4-BE49-F238E27FC236}">
              <a16:creationId xmlns:a16="http://schemas.microsoft.com/office/drawing/2014/main" id="{00000000-0008-0000-0400-0000AF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115570</xdr:rowOff>
    </xdr:from>
    <xdr:to>
      <xdr:col>82</xdr:col>
      <xdr:colOff>107950</xdr:colOff>
      <xdr:row>81</xdr:row>
      <xdr:rowOff>24130</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6510000" y="1263142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167657</xdr:rowOff>
    </xdr:from>
    <xdr:ext cx="762000" cy="259045"/>
    <xdr:sp macro="" textlink="">
      <xdr:nvSpPr>
        <xdr:cNvPr id="433" name="公債費以外最小値テキスト">
          <a:extLst>
            <a:ext uri="{FF2B5EF4-FFF2-40B4-BE49-F238E27FC236}">
              <a16:creationId xmlns:a16="http://schemas.microsoft.com/office/drawing/2014/main" id="{00000000-0008-0000-0400-0000B1010000}"/>
            </a:ext>
          </a:extLst>
        </xdr:cNvPr>
        <xdr:cNvSpPr txBox="1"/>
      </xdr:nvSpPr>
      <xdr:spPr>
        <a:xfrm>
          <a:off x="16598900" y="13883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24130</xdr:rowOff>
    </xdr:from>
    <xdr:to>
      <xdr:col>82</xdr:col>
      <xdr:colOff>196850</xdr:colOff>
      <xdr:row>81</xdr:row>
      <xdr:rowOff>24130</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6421100" y="1391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30497</xdr:rowOff>
    </xdr:from>
    <xdr:ext cx="762000" cy="259045"/>
    <xdr:sp macro="" textlink="">
      <xdr:nvSpPr>
        <xdr:cNvPr id="435" name="公債費以外最大値テキスト">
          <a:extLst>
            <a:ext uri="{FF2B5EF4-FFF2-40B4-BE49-F238E27FC236}">
              <a16:creationId xmlns:a16="http://schemas.microsoft.com/office/drawing/2014/main" id="{00000000-0008-0000-0400-0000B3010000}"/>
            </a:ext>
          </a:extLst>
        </xdr:cNvPr>
        <xdr:cNvSpPr txBox="1"/>
      </xdr:nvSpPr>
      <xdr:spPr>
        <a:xfrm>
          <a:off x="16598900" y="1237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115570</xdr:rowOff>
    </xdr:from>
    <xdr:to>
      <xdr:col>82</xdr:col>
      <xdr:colOff>196850</xdr:colOff>
      <xdr:row>73</xdr:row>
      <xdr:rowOff>115570</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a:off x="16421100" y="12631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127000</xdr:rowOff>
    </xdr:from>
    <xdr:to>
      <xdr:col>82</xdr:col>
      <xdr:colOff>107950</xdr:colOff>
      <xdr:row>77</xdr:row>
      <xdr:rowOff>39370</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a:off x="15671800" y="1315720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147338</xdr:rowOff>
    </xdr:from>
    <xdr:ext cx="762000" cy="259045"/>
    <xdr:sp macro="" textlink="">
      <xdr:nvSpPr>
        <xdr:cNvPr id="438" name="公債費以外平均値テキスト">
          <a:extLst>
            <a:ext uri="{FF2B5EF4-FFF2-40B4-BE49-F238E27FC236}">
              <a16:creationId xmlns:a16="http://schemas.microsoft.com/office/drawing/2014/main" id="{00000000-0008-0000-0400-0000B6010000}"/>
            </a:ext>
          </a:extLst>
        </xdr:cNvPr>
        <xdr:cNvSpPr txBox="1"/>
      </xdr:nvSpPr>
      <xdr:spPr>
        <a:xfrm>
          <a:off x="16598900" y="131775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3811</xdr:rowOff>
    </xdr:from>
    <xdr:to>
      <xdr:col>82</xdr:col>
      <xdr:colOff>158750</xdr:colOff>
      <xdr:row>77</xdr:row>
      <xdr:rowOff>105411</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6459200" y="1320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5080</xdr:rowOff>
    </xdr:from>
    <xdr:to>
      <xdr:col>78</xdr:col>
      <xdr:colOff>69850</xdr:colOff>
      <xdr:row>76</xdr:row>
      <xdr:rowOff>127000</xdr:rowOff>
    </xdr:to>
    <xdr:cxnSp macro="">
      <xdr:nvCxnSpPr>
        <xdr:cNvPr id="440" name="直線コネクタ 439">
          <a:extLst>
            <a:ext uri="{FF2B5EF4-FFF2-40B4-BE49-F238E27FC236}">
              <a16:creationId xmlns:a16="http://schemas.microsoft.com/office/drawing/2014/main" id="{00000000-0008-0000-0400-0000B8010000}"/>
            </a:ext>
          </a:extLst>
        </xdr:cNvPr>
        <xdr:cNvCxnSpPr/>
      </xdr:nvCxnSpPr>
      <xdr:spPr>
        <a:xfrm>
          <a:off x="14782800" y="1303528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152400</xdr:rowOff>
    </xdr:from>
    <xdr:to>
      <xdr:col>78</xdr:col>
      <xdr:colOff>120650</xdr:colOff>
      <xdr:row>77</xdr:row>
      <xdr:rowOff>82550</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5621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67327</xdr:rowOff>
    </xdr:from>
    <xdr:ext cx="7366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5290800" y="13268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39370</xdr:rowOff>
    </xdr:from>
    <xdr:to>
      <xdr:col>73</xdr:col>
      <xdr:colOff>180975</xdr:colOff>
      <xdr:row>76</xdr:row>
      <xdr:rowOff>5080</xdr:rowOff>
    </xdr:to>
    <xdr:cxnSp macro="">
      <xdr:nvCxnSpPr>
        <xdr:cNvPr id="443" name="直線コネクタ 442">
          <a:extLst>
            <a:ext uri="{FF2B5EF4-FFF2-40B4-BE49-F238E27FC236}">
              <a16:creationId xmlns:a16="http://schemas.microsoft.com/office/drawing/2014/main" id="{00000000-0008-0000-0400-0000BB010000}"/>
            </a:ext>
          </a:extLst>
        </xdr:cNvPr>
        <xdr:cNvCxnSpPr/>
      </xdr:nvCxnSpPr>
      <xdr:spPr>
        <a:xfrm>
          <a:off x="13893800" y="1289812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30480</xdr:rowOff>
    </xdr:from>
    <xdr:to>
      <xdr:col>74</xdr:col>
      <xdr:colOff>31750</xdr:colOff>
      <xdr:row>76</xdr:row>
      <xdr:rowOff>132080</xdr:rowOff>
    </xdr:to>
    <xdr:sp macro="" textlink="">
      <xdr:nvSpPr>
        <xdr:cNvPr id="444" name="フローチャート: 判断 443">
          <a:extLst>
            <a:ext uri="{FF2B5EF4-FFF2-40B4-BE49-F238E27FC236}">
              <a16:creationId xmlns:a16="http://schemas.microsoft.com/office/drawing/2014/main" id="{00000000-0008-0000-0400-0000BC010000}"/>
            </a:ext>
          </a:extLst>
        </xdr:cNvPr>
        <xdr:cNvSpPr/>
      </xdr:nvSpPr>
      <xdr:spPr>
        <a:xfrm>
          <a:off x="14732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116857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4018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39370</xdr:rowOff>
    </xdr:from>
    <xdr:to>
      <xdr:col>69</xdr:col>
      <xdr:colOff>92075</xdr:colOff>
      <xdr:row>76</xdr:row>
      <xdr:rowOff>27939</xdr:rowOff>
    </xdr:to>
    <xdr:cxnSp macro="">
      <xdr:nvCxnSpPr>
        <xdr:cNvPr id="446" name="直線コネクタ 445">
          <a:extLst>
            <a:ext uri="{FF2B5EF4-FFF2-40B4-BE49-F238E27FC236}">
              <a16:creationId xmlns:a16="http://schemas.microsoft.com/office/drawing/2014/main" id="{00000000-0008-0000-0400-0000BE010000}"/>
            </a:ext>
          </a:extLst>
        </xdr:cNvPr>
        <xdr:cNvCxnSpPr/>
      </xdr:nvCxnSpPr>
      <xdr:spPr>
        <a:xfrm flipV="1">
          <a:off x="13004800" y="12898120"/>
          <a:ext cx="889000" cy="160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95250</xdr:rowOff>
    </xdr:from>
    <xdr:to>
      <xdr:col>69</xdr:col>
      <xdr:colOff>142875</xdr:colOff>
      <xdr:row>76</xdr:row>
      <xdr:rowOff>25400</xdr:rowOff>
    </xdr:to>
    <xdr:sp macro="" textlink="">
      <xdr:nvSpPr>
        <xdr:cNvPr id="447" name="フローチャート: 判断 446">
          <a:extLst>
            <a:ext uri="{FF2B5EF4-FFF2-40B4-BE49-F238E27FC236}">
              <a16:creationId xmlns:a16="http://schemas.microsoft.com/office/drawing/2014/main" id="{00000000-0008-0000-0400-0000BF010000}"/>
            </a:ext>
          </a:extLst>
        </xdr:cNvPr>
        <xdr:cNvSpPr/>
      </xdr:nvSpPr>
      <xdr:spPr>
        <a:xfrm>
          <a:off x="13843000" y="1295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3512800" y="1304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87630</xdr:rowOff>
    </xdr:from>
    <xdr:to>
      <xdr:col>65</xdr:col>
      <xdr:colOff>53975</xdr:colOff>
      <xdr:row>76</xdr:row>
      <xdr:rowOff>17780</xdr:rowOff>
    </xdr:to>
    <xdr:sp macro="" textlink="">
      <xdr:nvSpPr>
        <xdr:cNvPr id="449" name="フローチャート: 判断 448">
          <a:extLst>
            <a:ext uri="{FF2B5EF4-FFF2-40B4-BE49-F238E27FC236}">
              <a16:creationId xmlns:a16="http://schemas.microsoft.com/office/drawing/2014/main" id="{00000000-0008-0000-0400-0000C1010000}"/>
            </a:ext>
          </a:extLst>
        </xdr:cNvPr>
        <xdr:cNvSpPr/>
      </xdr:nvSpPr>
      <xdr:spPr>
        <a:xfrm>
          <a:off x="12954000" y="1294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27957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2623800" y="1271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160020</xdr:rowOff>
    </xdr:from>
    <xdr:to>
      <xdr:col>82</xdr:col>
      <xdr:colOff>158750</xdr:colOff>
      <xdr:row>77</xdr:row>
      <xdr:rowOff>90170</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6459200" y="1319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5097</xdr:rowOff>
    </xdr:from>
    <xdr:ext cx="762000" cy="259045"/>
    <xdr:sp macro="" textlink="">
      <xdr:nvSpPr>
        <xdr:cNvPr id="457" name="公債費以外該当値テキスト">
          <a:extLst>
            <a:ext uri="{FF2B5EF4-FFF2-40B4-BE49-F238E27FC236}">
              <a16:creationId xmlns:a16="http://schemas.microsoft.com/office/drawing/2014/main" id="{00000000-0008-0000-0400-0000C9010000}"/>
            </a:ext>
          </a:extLst>
        </xdr:cNvPr>
        <xdr:cNvSpPr txBox="1"/>
      </xdr:nvSpPr>
      <xdr:spPr>
        <a:xfrm>
          <a:off x="16598900" y="1303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76200</xdr:rowOff>
    </xdr:from>
    <xdr:to>
      <xdr:col>78</xdr:col>
      <xdr:colOff>120650</xdr:colOff>
      <xdr:row>77</xdr:row>
      <xdr:rowOff>6350</xdr:rowOff>
    </xdr:to>
    <xdr:sp macro="" textlink="">
      <xdr:nvSpPr>
        <xdr:cNvPr id="458" name="楕円 457">
          <a:extLst>
            <a:ext uri="{FF2B5EF4-FFF2-40B4-BE49-F238E27FC236}">
              <a16:creationId xmlns:a16="http://schemas.microsoft.com/office/drawing/2014/main" id="{00000000-0008-0000-0400-0000CA010000}"/>
            </a:ext>
          </a:extLst>
        </xdr:cNvPr>
        <xdr:cNvSpPr/>
      </xdr:nvSpPr>
      <xdr:spPr>
        <a:xfrm>
          <a:off x="156210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16527</xdr:rowOff>
    </xdr:from>
    <xdr:ext cx="736600" cy="259045"/>
    <xdr:sp macro="" textlink="">
      <xdr:nvSpPr>
        <xdr:cNvPr id="459" name="テキスト ボックス 458">
          <a:extLst>
            <a:ext uri="{FF2B5EF4-FFF2-40B4-BE49-F238E27FC236}">
              <a16:creationId xmlns:a16="http://schemas.microsoft.com/office/drawing/2014/main" id="{00000000-0008-0000-0400-0000CB010000}"/>
            </a:ext>
          </a:extLst>
        </xdr:cNvPr>
        <xdr:cNvSpPr txBox="1"/>
      </xdr:nvSpPr>
      <xdr:spPr>
        <a:xfrm>
          <a:off x="15290800" y="1287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125730</xdr:rowOff>
    </xdr:from>
    <xdr:to>
      <xdr:col>74</xdr:col>
      <xdr:colOff>31750</xdr:colOff>
      <xdr:row>76</xdr:row>
      <xdr:rowOff>55880</xdr:rowOff>
    </xdr:to>
    <xdr:sp macro="" textlink="">
      <xdr:nvSpPr>
        <xdr:cNvPr id="460" name="楕円 459">
          <a:extLst>
            <a:ext uri="{FF2B5EF4-FFF2-40B4-BE49-F238E27FC236}">
              <a16:creationId xmlns:a16="http://schemas.microsoft.com/office/drawing/2014/main" id="{00000000-0008-0000-0400-0000CC010000}"/>
            </a:ext>
          </a:extLst>
        </xdr:cNvPr>
        <xdr:cNvSpPr/>
      </xdr:nvSpPr>
      <xdr:spPr>
        <a:xfrm>
          <a:off x="14732000" y="12984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66057</xdr:rowOff>
    </xdr:from>
    <xdr:ext cx="762000" cy="259045"/>
    <xdr:sp macro="" textlink="">
      <xdr:nvSpPr>
        <xdr:cNvPr id="461" name="テキスト ボックス 460">
          <a:extLst>
            <a:ext uri="{FF2B5EF4-FFF2-40B4-BE49-F238E27FC236}">
              <a16:creationId xmlns:a16="http://schemas.microsoft.com/office/drawing/2014/main" id="{00000000-0008-0000-0400-0000CD010000}"/>
            </a:ext>
          </a:extLst>
        </xdr:cNvPr>
        <xdr:cNvSpPr txBox="1"/>
      </xdr:nvSpPr>
      <xdr:spPr>
        <a:xfrm>
          <a:off x="14401800" y="1275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160020</xdr:rowOff>
    </xdr:from>
    <xdr:to>
      <xdr:col>69</xdr:col>
      <xdr:colOff>142875</xdr:colOff>
      <xdr:row>75</xdr:row>
      <xdr:rowOff>90170</xdr:rowOff>
    </xdr:to>
    <xdr:sp macro="" textlink="">
      <xdr:nvSpPr>
        <xdr:cNvPr id="462" name="楕円 461">
          <a:extLst>
            <a:ext uri="{FF2B5EF4-FFF2-40B4-BE49-F238E27FC236}">
              <a16:creationId xmlns:a16="http://schemas.microsoft.com/office/drawing/2014/main" id="{00000000-0008-0000-0400-0000CE010000}"/>
            </a:ext>
          </a:extLst>
        </xdr:cNvPr>
        <xdr:cNvSpPr/>
      </xdr:nvSpPr>
      <xdr:spPr>
        <a:xfrm>
          <a:off x="13843000" y="12847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100347</xdr:rowOff>
    </xdr:from>
    <xdr:ext cx="762000" cy="259045"/>
    <xdr:sp macro="" textlink="">
      <xdr:nvSpPr>
        <xdr:cNvPr id="463" name="テキスト ボックス 462">
          <a:extLst>
            <a:ext uri="{FF2B5EF4-FFF2-40B4-BE49-F238E27FC236}">
              <a16:creationId xmlns:a16="http://schemas.microsoft.com/office/drawing/2014/main" id="{00000000-0008-0000-0400-0000CF010000}"/>
            </a:ext>
          </a:extLst>
        </xdr:cNvPr>
        <xdr:cNvSpPr txBox="1"/>
      </xdr:nvSpPr>
      <xdr:spPr>
        <a:xfrm>
          <a:off x="13512800" y="1261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148589</xdr:rowOff>
    </xdr:from>
    <xdr:to>
      <xdr:col>65</xdr:col>
      <xdr:colOff>53975</xdr:colOff>
      <xdr:row>76</xdr:row>
      <xdr:rowOff>78739</xdr:rowOff>
    </xdr:to>
    <xdr:sp macro="" textlink="">
      <xdr:nvSpPr>
        <xdr:cNvPr id="464" name="楕円 463">
          <a:extLst>
            <a:ext uri="{FF2B5EF4-FFF2-40B4-BE49-F238E27FC236}">
              <a16:creationId xmlns:a16="http://schemas.microsoft.com/office/drawing/2014/main" id="{00000000-0008-0000-0400-0000D0010000}"/>
            </a:ext>
          </a:extLst>
        </xdr:cNvPr>
        <xdr:cNvSpPr/>
      </xdr:nvSpPr>
      <xdr:spPr>
        <a:xfrm>
          <a:off x="12954000" y="13007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63516</xdr:rowOff>
    </xdr:from>
    <xdr:ext cx="762000" cy="259045"/>
    <xdr:sp macro="" textlink="">
      <xdr:nvSpPr>
        <xdr:cNvPr id="465" name="テキスト ボックス 464">
          <a:extLst>
            <a:ext uri="{FF2B5EF4-FFF2-40B4-BE49-F238E27FC236}">
              <a16:creationId xmlns:a16="http://schemas.microsoft.com/office/drawing/2014/main" id="{00000000-0008-0000-0400-0000D1010000}"/>
            </a:ext>
          </a:extLst>
        </xdr:cNvPr>
        <xdr:cNvSpPr txBox="1"/>
      </xdr:nvSpPr>
      <xdr:spPr>
        <a:xfrm>
          <a:off x="12623800" y="13093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栃木県益子町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40780</xdr:rowOff>
    </xdr:from>
    <xdr:to>
      <xdr:col>29</xdr:col>
      <xdr:colOff>127000</xdr:colOff>
      <xdr:row>19</xdr:row>
      <xdr:rowOff>96624</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145805"/>
          <a:ext cx="0" cy="125599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68701</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373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96624</xdr:rowOff>
    </xdr:from>
    <xdr:to>
      <xdr:col>30</xdr:col>
      <xdr:colOff>25400</xdr:colOff>
      <xdr:row>19</xdr:row>
      <xdr:rowOff>96624</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4017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127157</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889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129,697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40780</xdr:rowOff>
    </xdr:from>
    <xdr:to>
      <xdr:col>30</xdr:col>
      <xdr:colOff>25400</xdr:colOff>
      <xdr:row>12</xdr:row>
      <xdr:rowOff>40780</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14580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16042</xdr:rowOff>
    </xdr:from>
    <xdr:to>
      <xdr:col>29</xdr:col>
      <xdr:colOff>127000</xdr:colOff>
      <xdr:row>18</xdr:row>
      <xdr:rowOff>74613</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3149767"/>
          <a:ext cx="647700" cy="585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164796</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7841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148269</xdr:rowOff>
    </xdr:from>
    <xdr:to>
      <xdr:col>29</xdr:col>
      <xdr:colOff>177800</xdr:colOff>
      <xdr:row>17</xdr:row>
      <xdr:rowOff>78419</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939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74613</xdr:rowOff>
    </xdr:from>
    <xdr:to>
      <xdr:col>26</xdr:col>
      <xdr:colOff>50800</xdr:colOff>
      <xdr:row>18</xdr:row>
      <xdr:rowOff>119483</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3208338"/>
          <a:ext cx="698500" cy="448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148187</xdr:rowOff>
    </xdr:from>
    <xdr:to>
      <xdr:col>26</xdr:col>
      <xdr:colOff>101600</xdr:colOff>
      <xdr:row>17</xdr:row>
      <xdr:rowOff>78337</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29390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88514</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7078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119483</xdr:rowOff>
    </xdr:from>
    <xdr:to>
      <xdr:col>22</xdr:col>
      <xdr:colOff>114300</xdr:colOff>
      <xdr:row>18</xdr:row>
      <xdr:rowOff>122357</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3253208"/>
          <a:ext cx="698500" cy="28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162458</xdr:rowOff>
    </xdr:from>
    <xdr:to>
      <xdr:col>22</xdr:col>
      <xdr:colOff>165100</xdr:colOff>
      <xdr:row>17</xdr:row>
      <xdr:rowOff>92608</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29532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102785</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722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98420</xdr:rowOff>
    </xdr:from>
    <xdr:to>
      <xdr:col>18</xdr:col>
      <xdr:colOff>177800</xdr:colOff>
      <xdr:row>18</xdr:row>
      <xdr:rowOff>122357</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a:off x="2908300" y="3232145"/>
          <a:ext cx="698500" cy="239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148089</xdr:rowOff>
    </xdr:from>
    <xdr:to>
      <xdr:col>19</xdr:col>
      <xdr:colOff>38100</xdr:colOff>
      <xdr:row>17</xdr:row>
      <xdr:rowOff>78239</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29389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88416</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707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141982</xdr:rowOff>
    </xdr:from>
    <xdr:to>
      <xdr:col>15</xdr:col>
      <xdr:colOff>101600</xdr:colOff>
      <xdr:row>17</xdr:row>
      <xdr:rowOff>72132</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29328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82309</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701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136692</xdr:rowOff>
    </xdr:from>
    <xdr:to>
      <xdr:col>29</xdr:col>
      <xdr:colOff>177800</xdr:colOff>
      <xdr:row>18</xdr:row>
      <xdr:rowOff>66842</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30989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108769</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3071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23813</xdr:rowOff>
    </xdr:from>
    <xdr:to>
      <xdr:col>26</xdr:col>
      <xdr:colOff>101600</xdr:colOff>
      <xdr:row>18</xdr:row>
      <xdr:rowOff>125413</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31575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110190</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32439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68683</xdr:rowOff>
    </xdr:from>
    <xdr:to>
      <xdr:col>22</xdr:col>
      <xdr:colOff>165100</xdr:colOff>
      <xdr:row>18</xdr:row>
      <xdr:rowOff>170283</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2024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155060</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328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71557</xdr:rowOff>
    </xdr:from>
    <xdr:to>
      <xdr:col>19</xdr:col>
      <xdr:colOff>38100</xdr:colOff>
      <xdr:row>19</xdr:row>
      <xdr:rowOff>1707</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2052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157934</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3291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47620</xdr:rowOff>
    </xdr:from>
    <xdr:to>
      <xdr:col>15</xdr:col>
      <xdr:colOff>101600</xdr:colOff>
      <xdr:row>18</xdr:row>
      <xdr:rowOff>149220</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1813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133997</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3267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331902</xdr:rowOff>
    </xdr:from>
    <xdr:to>
      <xdr:col>29</xdr:col>
      <xdr:colOff>127000</xdr:colOff>
      <xdr:row>37</xdr:row>
      <xdr:rowOff>150470</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6256452"/>
          <a:ext cx="0" cy="101871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122547</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247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150470</xdr:rowOff>
    </xdr:from>
    <xdr:to>
      <xdr:col>30</xdr:col>
      <xdr:colOff>25400</xdr:colOff>
      <xdr:row>37</xdr:row>
      <xdr:rowOff>150470</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2751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75379</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999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331902</xdr:rowOff>
    </xdr:from>
    <xdr:to>
      <xdr:col>30</xdr:col>
      <xdr:colOff>25400</xdr:colOff>
      <xdr:row>33</xdr:row>
      <xdr:rowOff>331902</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625645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283610</xdr:rowOff>
    </xdr:from>
    <xdr:to>
      <xdr:col>29</xdr:col>
      <xdr:colOff>127000</xdr:colOff>
      <xdr:row>35</xdr:row>
      <xdr:rowOff>336569</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003800" y="6893960"/>
          <a:ext cx="647700" cy="529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78287</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6886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233210</xdr:rowOff>
    </xdr:from>
    <xdr:to>
      <xdr:col>29</xdr:col>
      <xdr:colOff>177800</xdr:colOff>
      <xdr:row>35</xdr:row>
      <xdr:rowOff>334810</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8435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283610</xdr:rowOff>
    </xdr:from>
    <xdr:to>
      <xdr:col>26</xdr:col>
      <xdr:colOff>50800</xdr:colOff>
      <xdr:row>35</xdr:row>
      <xdr:rowOff>302888</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4305300" y="6893960"/>
          <a:ext cx="698500" cy="192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240259</xdr:rowOff>
    </xdr:from>
    <xdr:to>
      <xdr:col>26</xdr:col>
      <xdr:colOff>101600</xdr:colOff>
      <xdr:row>35</xdr:row>
      <xdr:rowOff>341859</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8506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326636</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9369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302888</xdr:rowOff>
    </xdr:from>
    <xdr:to>
      <xdr:col>22</xdr:col>
      <xdr:colOff>114300</xdr:colOff>
      <xdr:row>35</xdr:row>
      <xdr:rowOff>331940</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3606800" y="6913238"/>
          <a:ext cx="698500" cy="290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237782</xdr:rowOff>
    </xdr:from>
    <xdr:to>
      <xdr:col>22</xdr:col>
      <xdr:colOff>165100</xdr:colOff>
      <xdr:row>35</xdr:row>
      <xdr:rowOff>339382</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8481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6659</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6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331940</xdr:rowOff>
    </xdr:from>
    <xdr:to>
      <xdr:col>18</xdr:col>
      <xdr:colOff>177800</xdr:colOff>
      <xdr:row>36</xdr:row>
      <xdr:rowOff>622</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flipV="1">
          <a:off x="2908300" y="6942290"/>
          <a:ext cx="698500" cy="115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238068</xdr:rowOff>
    </xdr:from>
    <xdr:to>
      <xdr:col>19</xdr:col>
      <xdr:colOff>38100</xdr:colOff>
      <xdr:row>35</xdr:row>
      <xdr:rowOff>339668</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8484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6945</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617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241364</xdr:rowOff>
    </xdr:from>
    <xdr:to>
      <xdr:col>15</xdr:col>
      <xdr:colOff>101600</xdr:colOff>
      <xdr:row>36</xdr:row>
      <xdr:rowOff>64</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8517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10241</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620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285769</xdr:rowOff>
    </xdr:from>
    <xdr:to>
      <xdr:col>29</xdr:col>
      <xdr:colOff>177800</xdr:colOff>
      <xdr:row>36</xdr:row>
      <xdr:rowOff>44469</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68961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257846</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6868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232810</xdr:rowOff>
    </xdr:from>
    <xdr:to>
      <xdr:col>26</xdr:col>
      <xdr:colOff>101600</xdr:colOff>
      <xdr:row>35</xdr:row>
      <xdr:rowOff>334410</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68431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1687</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6612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252088</xdr:rowOff>
    </xdr:from>
    <xdr:to>
      <xdr:col>22</xdr:col>
      <xdr:colOff>165100</xdr:colOff>
      <xdr:row>36</xdr:row>
      <xdr:rowOff>10788</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68624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338465</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6948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281140</xdr:rowOff>
    </xdr:from>
    <xdr:to>
      <xdr:col>19</xdr:col>
      <xdr:colOff>38100</xdr:colOff>
      <xdr:row>36</xdr:row>
      <xdr:rowOff>39840</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68914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24617</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6977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292722</xdr:rowOff>
    </xdr:from>
    <xdr:to>
      <xdr:col>15</xdr:col>
      <xdr:colOff>101600</xdr:colOff>
      <xdr:row>36</xdr:row>
      <xdr:rowOff>51422</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69030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36199</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698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栃木県益子町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23,174
22,976
89.40
8,419,498
7,927,076
397,476
5,120,534
6,741,646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46.8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34756</xdr:rowOff>
    </xdr:from>
    <xdr:to>
      <xdr:col>24</xdr:col>
      <xdr:colOff>62865</xdr:colOff>
      <xdr:row>39</xdr:row>
      <xdr:rowOff>135520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349706"/>
          <a:ext cx="1270" cy="14723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139347</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825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135520</xdr:rowOff>
    </xdr:from>
    <xdr:to>
      <xdr:col>24</xdr:col>
      <xdr:colOff>152400</xdr:colOff>
      <xdr:row>39</xdr:row>
      <xdr:rowOff>135520</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822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152883</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1249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34756</xdr:rowOff>
    </xdr:from>
    <xdr:to>
      <xdr:col>24</xdr:col>
      <xdr:colOff>152400</xdr:colOff>
      <xdr:row>31</xdr:row>
      <xdr:rowOff>34756</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349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156665</xdr:rowOff>
    </xdr:from>
    <xdr:to>
      <xdr:col>24</xdr:col>
      <xdr:colOff>63500</xdr:colOff>
      <xdr:row>38</xdr:row>
      <xdr:rowOff>31507</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6500315"/>
          <a:ext cx="838200" cy="46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37123</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62093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14246</xdr:rowOff>
    </xdr:from>
    <xdr:to>
      <xdr:col>24</xdr:col>
      <xdr:colOff>114300</xdr:colOff>
      <xdr:row>37</xdr:row>
      <xdr:rowOff>115846</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35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31507</xdr:rowOff>
    </xdr:from>
    <xdr:to>
      <xdr:col>19</xdr:col>
      <xdr:colOff>177800</xdr:colOff>
      <xdr:row>38</xdr:row>
      <xdr:rowOff>77357</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6546607"/>
          <a:ext cx="889000" cy="45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3257</xdr:rowOff>
    </xdr:from>
    <xdr:to>
      <xdr:col>20</xdr:col>
      <xdr:colOff>38100</xdr:colOff>
      <xdr:row>37</xdr:row>
      <xdr:rowOff>104857</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346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121384</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6122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76215</xdr:rowOff>
    </xdr:from>
    <xdr:to>
      <xdr:col>15</xdr:col>
      <xdr:colOff>50800</xdr:colOff>
      <xdr:row>38</xdr:row>
      <xdr:rowOff>77357</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a:off x="2019300" y="6591315"/>
          <a:ext cx="889000" cy="1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5641</xdr:rowOff>
    </xdr:from>
    <xdr:to>
      <xdr:col>15</xdr:col>
      <xdr:colOff>101600</xdr:colOff>
      <xdr:row>37</xdr:row>
      <xdr:rowOff>107241</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349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123768</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6124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76215</xdr:rowOff>
    </xdr:from>
    <xdr:to>
      <xdr:col>10</xdr:col>
      <xdr:colOff>114300</xdr:colOff>
      <xdr:row>38</xdr:row>
      <xdr:rowOff>101393</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6591315"/>
          <a:ext cx="889000" cy="25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167963</xdr:rowOff>
    </xdr:from>
    <xdr:to>
      <xdr:col>10</xdr:col>
      <xdr:colOff>165100</xdr:colOff>
      <xdr:row>37</xdr:row>
      <xdr:rowOff>98113</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340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114640</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115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25676</xdr:rowOff>
    </xdr:from>
    <xdr:to>
      <xdr:col>6</xdr:col>
      <xdr:colOff>38100</xdr:colOff>
      <xdr:row>37</xdr:row>
      <xdr:rowOff>127276</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369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143803</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144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105865</xdr:rowOff>
    </xdr:from>
    <xdr:to>
      <xdr:col>24</xdr:col>
      <xdr:colOff>114300</xdr:colOff>
      <xdr:row>38</xdr:row>
      <xdr:rowOff>36015</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449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84292</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427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152157</xdr:rowOff>
    </xdr:from>
    <xdr:to>
      <xdr:col>20</xdr:col>
      <xdr:colOff>38100</xdr:colOff>
      <xdr:row>38</xdr:row>
      <xdr:rowOff>82307</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495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73434</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6588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26557</xdr:rowOff>
    </xdr:from>
    <xdr:to>
      <xdr:col>15</xdr:col>
      <xdr:colOff>101600</xdr:colOff>
      <xdr:row>38</xdr:row>
      <xdr:rowOff>128157</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541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119284</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634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25415</xdr:rowOff>
    </xdr:from>
    <xdr:to>
      <xdr:col>10</xdr:col>
      <xdr:colOff>165100</xdr:colOff>
      <xdr:row>38</xdr:row>
      <xdr:rowOff>127015</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540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118142</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633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50593</xdr:rowOff>
    </xdr:from>
    <xdr:to>
      <xdr:col>6</xdr:col>
      <xdr:colOff>38100</xdr:colOff>
      <xdr:row>38</xdr:row>
      <xdr:rowOff>152193</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565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143320</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658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96101</xdr:rowOff>
    </xdr:from>
    <xdr:to>
      <xdr:col>24</xdr:col>
      <xdr:colOff>62865</xdr:colOff>
      <xdr:row>58</xdr:row>
      <xdr:rowOff>130391</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668601"/>
          <a:ext cx="1270" cy="140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134218</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078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36,733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130391</xdr:rowOff>
    </xdr:from>
    <xdr:to>
      <xdr:col>24</xdr:col>
      <xdr:colOff>152400</xdr:colOff>
      <xdr:row>58</xdr:row>
      <xdr:rowOff>130391</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074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42778</xdr:rowOff>
    </xdr:from>
    <xdr:ext cx="599010"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443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147,433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96101</xdr:rowOff>
    </xdr:from>
    <xdr:to>
      <xdr:col>24</xdr:col>
      <xdr:colOff>152400</xdr:colOff>
      <xdr:row>50</xdr:row>
      <xdr:rowOff>96101</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6686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121615</xdr:rowOff>
    </xdr:from>
    <xdr:to>
      <xdr:col>24</xdr:col>
      <xdr:colOff>63500</xdr:colOff>
      <xdr:row>58</xdr:row>
      <xdr:rowOff>160033</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3797300" y="10065715"/>
          <a:ext cx="838200" cy="38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52125</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4818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29248</xdr:rowOff>
    </xdr:from>
    <xdr:to>
      <xdr:col>24</xdr:col>
      <xdr:colOff>114300</xdr:colOff>
      <xdr:row>56</xdr:row>
      <xdr:rowOff>130848</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630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126467</xdr:rowOff>
    </xdr:from>
    <xdr:to>
      <xdr:col>19</xdr:col>
      <xdr:colOff>177800</xdr:colOff>
      <xdr:row>58</xdr:row>
      <xdr:rowOff>160033</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a:off x="2908300" y="10070567"/>
          <a:ext cx="889000" cy="33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9919</xdr:rowOff>
    </xdr:from>
    <xdr:to>
      <xdr:col>20</xdr:col>
      <xdr:colOff>38100</xdr:colOff>
      <xdr:row>56</xdr:row>
      <xdr:rowOff>111519</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61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128046</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386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126467</xdr:rowOff>
    </xdr:from>
    <xdr:to>
      <xdr:col>15</xdr:col>
      <xdr:colOff>50800</xdr:colOff>
      <xdr:row>59</xdr:row>
      <xdr:rowOff>30696</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2019300" y="10070567"/>
          <a:ext cx="889000" cy="75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35763</xdr:rowOff>
    </xdr:from>
    <xdr:to>
      <xdr:col>15</xdr:col>
      <xdr:colOff>101600</xdr:colOff>
      <xdr:row>55</xdr:row>
      <xdr:rowOff>137363</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465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153890</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240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20625</xdr:rowOff>
    </xdr:from>
    <xdr:to>
      <xdr:col>10</xdr:col>
      <xdr:colOff>114300</xdr:colOff>
      <xdr:row>59</xdr:row>
      <xdr:rowOff>30696</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a:off x="1130300" y="10136175"/>
          <a:ext cx="889000" cy="10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4915</xdr:rowOff>
    </xdr:from>
    <xdr:to>
      <xdr:col>10</xdr:col>
      <xdr:colOff>165100</xdr:colOff>
      <xdr:row>56</xdr:row>
      <xdr:rowOff>106515</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606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123042</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381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33947</xdr:rowOff>
    </xdr:from>
    <xdr:to>
      <xdr:col>6</xdr:col>
      <xdr:colOff>38100</xdr:colOff>
      <xdr:row>57</xdr:row>
      <xdr:rowOff>135547</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806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152074</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581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70815</xdr:rowOff>
    </xdr:from>
    <xdr:to>
      <xdr:col>24</xdr:col>
      <xdr:colOff>114300</xdr:colOff>
      <xdr:row>59</xdr:row>
      <xdr:rowOff>965</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10014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157192</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929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109233</xdr:rowOff>
    </xdr:from>
    <xdr:to>
      <xdr:col>20</xdr:col>
      <xdr:colOff>38100</xdr:colOff>
      <xdr:row>59</xdr:row>
      <xdr:rowOff>39383</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1005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30510</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10146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75667</xdr:rowOff>
    </xdr:from>
    <xdr:to>
      <xdr:col>15</xdr:col>
      <xdr:colOff>101600</xdr:colOff>
      <xdr:row>59</xdr:row>
      <xdr:rowOff>5817</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10019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168394</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10112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151346</xdr:rowOff>
    </xdr:from>
    <xdr:to>
      <xdr:col>10</xdr:col>
      <xdr:colOff>165100</xdr:colOff>
      <xdr:row>59</xdr:row>
      <xdr:rowOff>81496</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10095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72623</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10188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141275</xdr:rowOff>
    </xdr:from>
    <xdr:to>
      <xdr:col>6</xdr:col>
      <xdr:colOff>38100</xdr:colOff>
      <xdr:row>59</xdr:row>
      <xdr:rowOff>71425</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10085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62552</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10178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75</xdr:row>
      <xdr:rowOff>54627</xdr:rowOff>
    </xdr:from>
    <xdr:ext cx="46717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94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31527</xdr:rowOff>
    </xdr:from>
    <xdr:to>
      <xdr:col>24</xdr:col>
      <xdr:colOff>62865</xdr:colOff>
      <xdr:row>78</xdr:row>
      <xdr:rowOff>69109</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033027"/>
          <a:ext cx="1270" cy="1409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72936</xdr:rowOff>
    </xdr:from>
    <xdr:ext cx="378565"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4460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69109</xdr:rowOff>
    </xdr:from>
    <xdr:to>
      <xdr:col>24</xdr:col>
      <xdr:colOff>152400</xdr:colOff>
      <xdr:row>78</xdr:row>
      <xdr:rowOff>69109</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442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149654</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1808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31527</xdr:rowOff>
    </xdr:from>
    <xdr:to>
      <xdr:col>24</xdr:col>
      <xdr:colOff>152400</xdr:colOff>
      <xdr:row>70</xdr:row>
      <xdr:rowOff>31527</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033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26772</xdr:rowOff>
    </xdr:from>
    <xdr:to>
      <xdr:col>24</xdr:col>
      <xdr:colOff>63500</xdr:colOff>
      <xdr:row>78</xdr:row>
      <xdr:rowOff>47712</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3797300" y="13399872"/>
          <a:ext cx="838200" cy="20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35241</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28939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12365</xdr:rowOff>
    </xdr:from>
    <xdr:to>
      <xdr:col>24</xdr:col>
      <xdr:colOff>114300</xdr:colOff>
      <xdr:row>76</xdr:row>
      <xdr:rowOff>113965</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042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31801</xdr:rowOff>
    </xdr:from>
    <xdr:to>
      <xdr:col>19</xdr:col>
      <xdr:colOff>177800</xdr:colOff>
      <xdr:row>78</xdr:row>
      <xdr:rowOff>47712</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2908300" y="13404901"/>
          <a:ext cx="889000" cy="15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165801</xdr:rowOff>
    </xdr:from>
    <xdr:to>
      <xdr:col>20</xdr:col>
      <xdr:colOff>38100</xdr:colOff>
      <xdr:row>76</xdr:row>
      <xdr:rowOff>95951</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024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112478</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2799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31801</xdr:rowOff>
    </xdr:from>
    <xdr:to>
      <xdr:col>15</xdr:col>
      <xdr:colOff>50800</xdr:colOff>
      <xdr:row>78</xdr:row>
      <xdr:rowOff>68926</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2019300" y="13404901"/>
          <a:ext cx="889000" cy="37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81950</xdr:rowOff>
    </xdr:from>
    <xdr:to>
      <xdr:col>15</xdr:col>
      <xdr:colOff>101600</xdr:colOff>
      <xdr:row>77</xdr:row>
      <xdr:rowOff>12100</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11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28628</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2887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161829</xdr:rowOff>
    </xdr:from>
    <xdr:to>
      <xdr:col>10</xdr:col>
      <xdr:colOff>114300</xdr:colOff>
      <xdr:row>78</xdr:row>
      <xdr:rowOff>68926</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a:off x="1130300" y="13363479"/>
          <a:ext cx="889000" cy="78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104994</xdr:rowOff>
    </xdr:from>
    <xdr:to>
      <xdr:col>10</xdr:col>
      <xdr:colOff>165100</xdr:colOff>
      <xdr:row>77</xdr:row>
      <xdr:rowOff>35144</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135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51671</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2910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69972</xdr:rowOff>
    </xdr:from>
    <xdr:to>
      <xdr:col>6</xdr:col>
      <xdr:colOff>38100</xdr:colOff>
      <xdr:row>77</xdr:row>
      <xdr:rowOff>122</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100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16649</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2875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147422</xdr:rowOff>
    </xdr:from>
    <xdr:to>
      <xdr:col>24</xdr:col>
      <xdr:colOff>114300</xdr:colOff>
      <xdr:row>78</xdr:row>
      <xdr:rowOff>77572</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3349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62349</xdr:rowOff>
    </xdr:from>
    <xdr:ext cx="469744"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3263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168362</xdr:rowOff>
    </xdr:from>
    <xdr:to>
      <xdr:col>20</xdr:col>
      <xdr:colOff>38100</xdr:colOff>
      <xdr:row>78</xdr:row>
      <xdr:rowOff>98512</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3370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89639</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62428" y="13462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152451</xdr:rowOff>
    </xdr:from>
    <xdr:to>
      <xdr:col>15</xdr:col>
      <xdr:colOff>101600</xdr:colOff>
      <xdr:row>78</xdr:row>
      <xdr:rowOff>82601</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3354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73728</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73428" y="13446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18126</xdr:rowOff>
    </xdr:from>
    <xdr:to>
      <xdr:col>10</xdr:col>
      <xdr:colOff>165100</xdr:colOff>
      <xdr:row>78</xdr:row>
      <xdr:rowOff>119726</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3391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78</xdr:row>
      <xdr:rowOff>110853</xdr:rowOff>
    </xdr:from>
    <xdr:ext cx="378565"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830017" y="134839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111029</xdr:rowOff>
    </xdr:from>
    <xdr:to>
      <xdr:col>6</xdr:col>
      <xdr:colOff>38100</xdr:colOff>
      <xdr:row>78</xdr:row>
      <xdr:rowOff>41179</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3312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32306</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95428" y="134054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a:extLst>
            <a:ext uri="{FF2B5EF4-FFF2-40B4-BE49-F238E27FC236}">
              <a16:creationId xmlns:a16="http://schemas.microsoft.com/office/drawing/2014/main" id="{00000000-0008-0000-06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125870</xdr:rowOff>
    </xdr:from>
    <xdr:to>
      <xdr:col>24</xdr:col>
      <xdr:colOff>62865</xdr:colOff>
      <xdr:row>98</xdr:row>
      <xdr:rowOff>68743</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flipV="1">
          <a:off x="4633595" y="15556370"/>
          <a:ext cx="1270" cy="13144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72570</xdr:rowOff>
    </xdr:from>
    <xdr:ext cx="534377" cy="259045"/>
    <xdr:sp macro="" textlink="">
      <xdr:nvSpPr>
        <xdr:cNvPr id="228" name="扶助費最小値テキスト">
          <a:extLst>
            <a:ext uri="{FF2B5EF4-FFF2-40B4-BE49-F238E27FC236}">
              <a16:creationId xmlns:a16="http://schemas.microsoft.com/office/drawing/2014/main" id="{00000000-0008-0000-0600-0000E4000000}"/>
            </a:ext>
          </a:extLst>
        </xdr:cNvPr>
        <xdr:cNvSpPr txBox="1"/>
      </xdr:nvSpPr>
      <xdr:spPr>
        <a:xfrm>
          <a:off x="4686300" y="16874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68743</xdr:rowOff>
    </xdr:from>
    <xdr:to>
      <xdr:col>24</xdr:col>
      <xdr:colOff>152400</xdr:colOff>
      <xdr:row>98</xdr:row>
      <xdr:rowOff>68743</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6870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72547</xdr:rowOff>
    </xdr:from>
    <xdr:ext cx="599010" cy="259045"/>
    <xdr:sp macro="" textlink="">
      <xdr:nvSpPr>
        <xdr:cNvPr id="230" name="扶助費最大値テキスト">
          <a:extLst>
            <a:ext uri="{FF2B5EF4-FFF2-40B4-BE49-F238E27FC236}">
              <a16:creationId xmlns:a16="http://schemas.microsoft.com/office/drawing/2014/main" id="{00000000-0008-0000-0600-0000E6000000}"/>
            </a:ext>
          </a:extLst>
        </xdr:cNvPr>
        <xdr:cNvSpPr txBox="1"/>
      </xdr:nvSpPr>
      <xdr:spPr>
        <a:xfrm>
          <a:off x="4686300" y="15331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100,605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125870</xdr:rowOff>
    </xdr:from>
    <xdr:to>
      <xdr:col>24</xdr:col>
      <xdr:colOff>152400</xdr:colOff>
      <xdr:row>90</xdr:row>
      <xdr:rowOff>125870</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5556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53426</xdr:rowOff>
    </xdr:from>
    <xdr:to>
      <xdr:col>24</xdr:col>
      <xdr:colOff>63500</xdr:colOff>
      <xdr:row>92</xdr:row>
      <xdr:rowOff>86664</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3797300" y="15826826"/>
          <a:ext cx="838200" cy="33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68882</xdr:rowOff>
    </xdr:from>
    <xdr:ext cx="534377" cy="259045"/>
    <xdr:sp macro="" textlink="">
      <xdr:nvSpPr>
        <xdr:cNvPr id="233" name="扶助費平均値テキスト">
          <a:extLst>
            <a:ext uri="{FF2B5EF4-FFF2-40B4-BE49-F238E27FC236}">
              <a16:creationId xmlns:a16="http://schemas.microsoft.com/office/drawing/2014/main" id="{00000000-0008-0000-0600-0000E9000000}"/>
            </a:ext>
          </a:extLst>
        </xdr:cNvPr>
        <xdr:cNvSpPr txBox="1"/>
      </xdr:nvSpPr>
      <xdr:spPr>
        <a:xfrm>
          <a:off x="4686300" y="163566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90455</xdr:rowOff>
    </xdr:from>
    <xdr:to>
      <xdr:col>24</xdr:col>
      <xdr:colOff>114300</xdr:colOff>
      <xdr:row>96</xdr:row>
      <xdr:rowOff>20605</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4584700" y="16378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53426</xdr:rowOff>
    </xdr:from>
    <xdr:to>
      <xdr:col>19</xdr:col>
      <xdr:colOff>177800</xdr:colOff>
      <xdr:row>92</xdr:row>
      <xdr:rowOff>135517</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2908300" y="15826826"/>
          <a:ext cx="889000" cy="82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89998</xdr:rowOff>
    </xdr:from>
    <xdr:to>
      <xdr:col>20</xdr:col>
      <xdr:colOff>38100</xdr:colOff>
      <xdr:row>96</xdr:row>
      <xdr:rowOff>20148</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3746500" y="16377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11275</xdr:rowOff>
    </xdr:from>
    <xdr:ext cx="534377"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3530111" y="16470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92</xdr:row>
      <xdr:rowOff>135517</xdr:rowOff>
    </xdr:from>
    <xdr:to>
      <xdr:col>15</xdr:col>
      <xdr:colOff>50800</xdr:colOff>
      <xdr:row>93</xdr:row>
      <xdr:rowOff>165303</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2019300" y="15908917"/>
          <a:ext cx="889000" cy="201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118413</xdr:rowOff>
    </xdr:from>
    <xdr:to>
      <xdr:col>15</xdr:col>
      <xdr:colOff>101600</xdr:colOff>
      <xdr:row>96</xdr:row>
      <xdr:rowOff>48563</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2857500" y="1640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39690</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2641111" y="16498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165303</xdr:rowOff>
    </xdr:from>
    <xdr:to>
      <xdr:col>10</xdr:col>
      <xdr:colOff>114300</xdr:colOff>
      <xdr:row>95</xdr:row>
      <xdr:rowOff>78870</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1130300" y="16110153"/>
          <a:ext cx="889000" cy="256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48050</xdr:rowOff>
    </xdr:from>
    <xdr:to>
      <xdr:col>10</xdr:col>
      <xdr:colOff>165100</xdr:colOff>
      <xdr:row>96</xdr:row>
      <xdr:rowOff>149650</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968500" y="16507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140777</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1752111" y="16599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115807</xdr:rowOff>
    </xdr:from>
    <xdr:to>
      <xdr:col>6</xdr:col>
      <xdr:colOff>38100</xdr:colOff>
      <xdr:row>97</xdr:row>
      <xdr:rowOff>45957</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079500" y="16575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37084</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863111" y="16667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35864</xdr:rowOff>
    </xdr:from>
    <xdr:to>
      <xdr:col>24</xdr:col>
      <xdr:colOff>114300</xdr:colOff>
      <xdr:row>92</xdr:row>
      <xdr:rowOff>137464</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4584700" y="15809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58741</xdr:rowOff>
    </xdr:from>
    <xdr:ext cx="534377" cy="259045"/>
    <xdr:sp macro="" textlink="">
      <xdr:nvSpPr>
        <xdr:cNvPr id="252" name="扶助費該当値テキスト">
          <a:extLst>
            <a:ext uri="{FF2B5EF4-FFF2-40B4-BE49-F238E27FC236}">
              <a16:creationId xmlns:a16="http://schemas.microsoft.com/office/drawing/2014/main" id="{00000000-0008-0000-0600-0000FC000000}"/>
            </a:ext>
          </a:extLst>
        </xdr:cNvPr>
        <xdr:cNvSpPr txBox="1"/>
      </xdr:nvSpPr>
      <xdr:spPr>
        <a:xfrm>
          <a:off x="4686300" y="15660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2626</xdr:rowOff>
    </xdr:from>
    <xdr:to>
      <xdr:col>20</xdr:col>
      <xdr:colOff>38100</xdr:colOff>
      <xdr:row>92</xdr:row>
      <xdr:rowOff>104226</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3746500" y="15776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90</xdr:row>
      <xdr:rowOff>120753</xdr:rowOff>
    </xdr:from>
    <xdr:ext cx="534377"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3530111" y="15551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92</xdr:row>
      <xdr:rowOff>84717</xdr:rowOff>
    </xdr:from>
    <xdr:to>
      <xdr:col>15</xdr:col>
      <xdr:colOff>101600</xdr:colOff>
      <xdr:row>93</xdr:row>
      <xdr:rowOff>14867</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2857500" y="15858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91</xdr:row>
      <xdr:rowOff>31394</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2641111" y="15633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114503</xdr:rowOff>
    </xdr:from>
    <xdr:to>
      <xdr:col>10</xdr:col>
      <xdr:colOff>165100</xdr:colOff>
      <xdr:row>94</xdr:row>
      <xdr:rowOff>44653</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968500" y="16059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92</xdr:row>
      <xdr:rowOff>61180</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1752111" y="15834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28070</xdr:rowOff>
    </xdr:from>
    <xdr:to>
      <xdr:col>6</xdr:col>
      <xdr:colOff>38100</xdr:colOff>
      <xdr:row>95</xdr:row>
      <xdr:rowOff>129670</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079500" y="16315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146197</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863111" y="16091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139700</xdr:rowOff>
    </xdr:from>
    <xdr:to>
      <xdr:col>59</xdr:col>
      <xdr:colOff>50800</xdr:colOff>
      <xdr:row>39</xdr:row>
      <xdr:rowOff>139700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168927</xdr:rowOff>
    </xdr:from>
    <xdr:ext cx="248786"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355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25400</xdr:rowOff>
    </xdr:from>
    <xdr:to>
      <xdr:col>59</xdr:col>
      <xdr:colOff>50800</xdr:colOff>
      <xdr:row>38</xdr:row>
      <xdr:rowOff>25400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54627</xdr:rowOff>
    </xdr:from>
    <xdr:ext cx="53129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72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82550</xdr:rowOff>
    </xdr:from>
    <xdr:to>
      <xdr:col>59</xdr:col>
      <xdr:colOff>50800</xdr:colOff>
      <xdr:row>36</xdr:row>
      <xdr:rowOff>82550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111777</xdr:rowOff>
    </xdr:from>
    <xdr:ext cx="53129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72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25400</xdr:rowOff>
    </xdr:from>
    <xdr:to>
      <xdr:col>59</xdr:col>
      <xdr:colOff>50800</xdr:colOff>
      <xdr:row>33</xdr:row>
      <xdr:rowOff>25400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54627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111777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29</xdr:row>
      <xdr:rowOff>139700</xdr:rowOff>
    </xdr:from>
    <xdr:to>
      <xdr:col>59</xdr:col>
      <xdr:colOff>50800</xdr:colOff>
      <xdr:row>29</xdr:row>
      <xdr:rowOff>139700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28</xdr:row>
      <xdr:rowOff>168927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a:extLst>
            <a:ext uri="{FF2B5EF4-FFF2-40B4-BE49-F238E27FC236}">
              <a16:creationId xmlns:a16="http://schemas.microsoft.com/office/drawing/2014/main" id="{00000000-0008-0000-06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144815</xdr:rowOff>
    </xdr:from>
    <xdr:to>
      <xdr:col>54</xdr:col>
      <xdr:colOff>189865</xdr:colOff>
      <xdr:row>38</xdr:row>
      <xdr:rowOff>129042</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flipV="1">
          <a:off x="10475595" y="5288315"/>
          <a:ext cx="1270" cy="1355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132869</xdr:rowOff>
    </xdr:from>
    <xdr:ext cx="534377" cy="259045"/>
    <xdr:sp macro="" textlink="">
      <xdr:nvSpPr>
        <xdr:cNvPr id="289" name="補助費等最小値テキスト">
          <a:extLst>
            <a:ext uri="{FF2B5EF4-FFF2-40B4-BE49-F238E27FC236}">
              <a16:creationId xmlns:a16="http://schemas.microsoft.com/office/drawing/2014/main" id="{00000000-0008-0000-0600-000021010000}"/>
            </a:ext>
          </a:extLst>
        </xdr:cNvPr>
        <xdr:cNvSpPr txBox="1"/>
      </xdr:nvSpPr>
      <xdr:spPr>
        <a:xfrm>
          <a:off x="10528300" y="6647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129042</xdr:rowOff>
    </xdr:from>
    <xdr:to>
      <xdr:col>55</xdr:col>
      <xdr:colOff>88900</xdr:colOff>
      <xdr:row>38</xdr:row>
      <xdr:rowOff>129042</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6644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91492</xdr:rowOff>
    </xdr:from>
    <xdr:ext cx="599010" cy="259045"/>
    <xdr:sp macro="" textlink="">
      <xdr:nvSpPr>
        <xdr:cNvPr id="291" name="補助費等最大値テキスト">
          <a:extLst>
            <a:ext uri="{FF2B5EF4-FFF2-40B4-BE49-F238E27FC236}">
              <a16:creationId xmlns:a16="http://schemas.microsoft.com/office/drawing/2014/main" id="{00000000-0008-0000-0600-000023010000}"/>
            </a:ext>
          </a:extLst>
        </xdr:cNvPr>
        <xdr:cNvSpPr txBox="1"/>
      </xdr:nvSpPr>
      <xdr:spPr>
        <a:xfrm>
          <a:off x="10528300" y="50635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144815</xdr:rowOff>
    </xdr:from>
    <xdr:to>
      <xdr:col>55</xdr:col>
      <xdr:colOff>88900</xdr:colOff>
      <xdr:row>30</xdr:row>
      <xdr:rowOff>144815</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5288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20342</xdr:rowOff>
    </xdr:from>
    <xdr:to>
      <xdr:col>55</xdr:col>
      <xdr:colOff>0</xdr:colOff>
      <xdr:row>37</xdr:row>
      <xdr:rowOff>47679</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9639300" y="6363992"/>
          <a:ext cx="838200" cy="27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87974</xdr:rowOff>
    </xdr:from>
    <xdr:ext cx="534377" cy="259045"/>
    <xdr:sp macro="" textlink="">
      <xdr:nvSpPr>
        <xdr:cNvPr id="294" name="補助費等平均値テキスト">
          <a:extLst>
            <a:ext uri="{FF2B5EF4-FFF2-40B4-BE49-F238E27FC236}">
              <a16:creationId xmlns:a16="http://schemas.microsoft.com/office/drawing/2014/main" id="{00000000-0008-0000-0600-000026010000}"/>
            </a:ext>
          </a:extLst>
        </xdr:cNvPr>
        <xdr:cNvSpPr txBox="1"/>
      </xdr:nvSpPr>
      <xdr:spPr>
        <a:xfrm>
          <a:off x="10528300" y="60887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65097</xdr:rowOff>
    </xdr:from>
    <xdr:to>
      <xdr:col>55</xdr:col>
      <xdr:colOff>50800</xdr:colOff>
      <xdr:row>36</xdr:row>
      <xdr:rowOff>166697</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10426700" y="6237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108477</xdr:rowOff>
    </xdr:from>
    <xdr:to>
      <xdr:col>50</xdr:col>
      <xdr:colOff>114300</xdr:colOff>
      <xdr:row>37</xdr:row>
      <xdr:rowOff>47679</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8750300" y="6280677"/>
          <a:ext cx="889000" cy="110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90234</xdr:rowOff>
    </xdr:from>
    <xdr:to>
      <xdr:col>50</xdr:col>
      <xdr:colOff>165100</xdr:colOff>
      <xdr:row>37</xdr:row>
      <xdr:rowOff>20384</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9588500" y="6262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36911</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9372111" y="6037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64519</xdr:rowOff>
    </xdr:from>
    <xdr:to>
      <xdr:col>45</xdr:col>
      <xdr:colOff>177800</xdr:colOff>
      <xdr:row>36</xdr:row>
      <xdr:rowOff>108477</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7861300" y="6236719"/>
          <a:ext cx="889000" cy="43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116475</xdr:rowOff>
    </xdr:from>
    <xdr:to>
      <xdr:col>46</xdr:col>
      <xdr:colOff>38100</xdr:colOff>
      <xdr:row>37</xdr:row>
      <xdr:rowOff>46625</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8699500" y="6288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37752</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8483111" y="6381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64519</xdr:rowOff>
    </xdr:from>
    <xdr:to>
      <xdr:col>41</xdr:col>
      <xdr:colOff>50800</xdr:colOff>
      <xdr:row>36</xdr:row>
      <xdr:rowOff>133423</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flipV="1">
          <a:off x="6972300" y="6236719"/>
          <a:ext cx="889000" cy="68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105235</xdr:rowOff>
    </xdr:from>
    <xdr:to>
      <xdr:col>41</xdr:col>
      <xdr:colOff>101600</xdr:colOff>
      <xdr:row>37</xdr:row>
      <xdr:rowOff>35385</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7810500" y="627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26512</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7594111" y="6370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121904</xdr:rowOff>
    </xdr:from>
    <xdr:to>
      <xdr:col>36</xdr:col>
      <xdr:colOff>165100</xdr:colOff>
      <xdr:row>37</xdr:row>
      <xdr:rowOff>52054</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6921500" y="6294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43181</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05111" y="6386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140992</xdr:rowOff>
    </xdr:from>
    <xdr:to>
      <xdr:col>55</xdr:col>
      <xdr:colOff>50800</xdr:colOff>
      <xdr:row>37</xdr:row>
      <xdr:rowOff>71142</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10426700" y="6313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119419</xdr:rowOff>
    </xdr:from>
    <xdr:ext cx="534377" cy="259045"/>
    <xdr:sp macro="" textlink="">
      <xdr:nvSpPr>
        <xdr:cNvPr id="313" name="補助費等該当値テキスト">
          <a:extLst>
            <a:ext uri="{FF2B5EF4-FFF2-40B4-BE49-F238E27FC236}">
              <a16:creationId xmlns:a16="http://schemas.microsoft.com/office/drawing/2014/main" id="{00000000-0008-0000-0600-000039010000}"/>
            </a:ext>
          </a:extLst>
        </xdr:cNvPr>
        <xdr:cNvSpPr txBox="1"/>
      </xdr:nvSpPr>
      <xdr:spPr>
        <a:xfrm>
          <a:off x="10528300" y="6291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168329</xdr:rowOff>
    </xdr:from>
    <xdr:to>
      <xdr:col>50</xdr:col>
      <xdr:colOff>165100</xdr:colOff>
      <xdr:row>37</xdr:row>
      <xdr:rowOff>98479</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9588500" y="6340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89606</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9372111" y="6433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57677</xdr:rowOff>
    </xdr:from>
    <xdr:to>
      <xdr:col>46</xdr:col>
      <xdr:colOff>38100</xdr:colOff>
      <xdr:row>36</xdr:row>
      <xdr:rowOff>159277</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8699500" y="6229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4354</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8483111" y="6005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13719</xdr:rowOff>
    </xdr:from>
    <xdr:to>
      <xdr:col>41</xdr:col>
      <xdr:colOff>101600</xdr:colOff>
      <xdr:row>36</xdr:row>
      <xdr:rowOff>115319</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7810500" y="6185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131846</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7594111" y="5961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82623</xdr:rowOff>
    </xdr:from>
    <xdr:to>
      <xdr:col>36</xdr:col>
      <xdr:colOff>165100</xdr:colOff>
      <xdr:row>37</xdr:row>
      <xdr:rowOff>12773</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6921500" y="6254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29300</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6705111" y="6030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普通建設事業費グラフ枠">
          <a:extLst>
            <a:ext uri="{FF2B5EF4-FFF2-40B4-BE49-F238E27FC236}">
              <a16:creationId xmlns:a16="http://schemas.microsoft.com/office/drawing/2014/main" id="{00000000-0008-0000-0600-00005A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92239</xdr:rowOff>
    </xdr:from>
    <xdr:to>
      <xdr:col>54</xdr:col>
      <xdr:colOff>189865</xdr:colOff>
      <xdr:row>58</xdr:row>
      <xdr:rowOff>117777</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10475595" y="8493289"/>
          <a:ext cx="1270" cy="1568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121604</xdr:rowOff>
    </xdr:from>
    <xdr:ext cx="534377" cy="259045"/>
    <xdr:sp macro="" textlink="">
      <xdr:nvSpPr>
        <xdr:cNvPr id="348" name="普通建設事業費最小値テキスト">
          <a:extLst>
            <a:ext uri="{FF2B5EF4-FFF2-40B4-BE49-F238E27FC236}">
              <a16:creationId xmlns:a16="http://schemas.microsoft.com/office/drawing/2014/main" id="{00000000-0008-0000-0600-00005C010000}"/>
            </a:ext>
          </a:extLst>
        </xdr:cNvPr>
        <xdr:cNvSpPr txBox="1"/>
      </xdr:nvSpPr>
      <xdr:spPr>
        <a:xfrm>
          <a:off x="10528300" y="10065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117777</xdr:rowOff>
    </xdr:from>
    <xdr:to>
      <xdr:col>55</xdr:col>
      <xdr:colOff>88900</xdr:colOff>
      <xdr:row>58</xdr:row>
      <xdr:rowOff>117777</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10061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38916</xdr:rowOff>
    </xdr:from>
    <xdr:ext cx="599010" cy="259045"/>
    <xdr:sp macro="" textlink="">
      <xdr:nvSpPr>
        <xdr:cNvPr id="350" name="普通建設事業費最大値テキスト">
          <a:extLst>
            <a:ext uri="{FF2B5EF4-FFF2-40B4-BE49-F238E27FC236}">
              <a16:creationId xmlns:a16="http://schemas.microsoft.com/office/drawing/2014/main" id="{00000000-0008-0000-0600-00005E010000}"/>
            </a:ext>
          </a:extLst>
        </xdr:cNvPr>
        <xdr:cNvSpPr txBox="1"/>
      </xdr:nvSpPr>
      <xdr:spPr>
        <a:xfrm>
          <a:off x="10528300" y="8268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92239</xdr:rowOff>
    </xdr:from>
    <xdr:to>
      <xdr:col>55</xdr:col>
      <xdr:colOff>88900</xdr:colOff>
      <xdr:row>49</xdr:row>
      <xdr:rowOff>92239</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10388600" y="8493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98824</xdr:rowOff>
    </xdr:from>
    <xdr:to>
      <xdr:col>55</xdr:col>
      <xdr:colOff>0</xdr:colOff>
      <xdr:row>56</xdr:row>
      <xdr:rowOff>136173</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9639300" y="9700024"/>
          <a:ext cx="838200" cy="37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170353</xdr:rowOff>
    </xdr:from>
    <xdr:ext cx="534377" cy="259045"/>
    <xdr:sp macro="" textlink="">
      <xdr:nvSpPr>
        <xdr:cNvPr id="353" name="普通建設事業費平均値テキスト">
          <a:extLst>
            <a:ext uri="{FF2B5EF4-FFF2-40B4-BE49-F238E27FC236}">
              <a16:creationId xmlns:a16="http://schemas.microsoft.com/office/drawing/2014/main" id="{00000000-0008-0000-0600-000061010000}"/>
            </a:ext>
          </a:extLst>
        </xdr:cNvPr>
        <xdr:cNvSpPr txBox="1"/>
      </xdr:nvSpPr>
      <xdr:spPr>
        <a:xfrm>
          <a:off x="10528300" y="94286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147476</xdr:rowOff>
    </xdr:from>
    <xdr:to>
      <xdr:col>55</xdr:col>
      <xdr:colOff>50800</xdr:colOff>
      <xdr:row>56</xdr:row>
      <xdr:rowOff>77626</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10426700" y="957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159348</xdr:rowOff>
    </xdr:from>
    <xdr:to>
      <xdr:col>50</xdr:col>
      <xdr:colOff>114300</xdr:colOff>
      <xdr:row>56</xdr:row>
      <xdr:rowOff>98824</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8750300" y="9417648"/>
          <a:ext cx="889000" cy="282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149806</xdr:rowOff>
    </xdr:from>
    <xdr:to>
      <xdr:col>50</xdr:col>
      <xdr:colOff>165100</xdr:colOff>
      <xdr:row>56</xdr:row>
      <xdr:rowOff>79956</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9588500" y="9579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96483</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9372111" y="9354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159348</xdr:rowOff>
    </xdr:from>
    <xdr:to>
      <xdr:col>45</xdr:col>
      <xdr:colOff>177800</xdr:colOff>
      <xdr:row>56</xdr:row>
      <xdr:rowOff>140473</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flipV="1">
          <a:off x="7861300" y="9417648"/>
          <a:ext cx="889000" cy="324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112064</xdr:rowOff>
    </xdr:from>
    <xdr:to>
      <xdr:col>46</xdr:col>
      <xdr:colOff>38100</xdr:colOff>
      <xdr:row>56</xdr:row>
      <xdr:rowOff>42214</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8699500" y="9541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33341</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8483111" y="9634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59570</xdr:rowOff>
    </xdr:from>
    <xdr:to>
      <xdr:col>41</xdr:col>
      <xdr:colOff>50800</xdr:colOff>
      <xdr:row>56</xdr:row>
      <xdr:rowOff>140473</xdr:rowOff>
    </xdr:to>
    <xdr:cxnSp macro="">
      <xdr:nvCxnSpPr>
        <xdr:cNvPr id="361" name="直線コネクタ 360">
          <a:extLst>
            <a:ext uri="{FF2B5EF4-FFF2-40B4-BE49-F238E27FC236}">
              <a16:creationId xmlns:a16="http://schemas.microsoft.com/office/drawing/2014/main" id="{00000000-0008-0000-0600-000069010000}"/>
            </a:ext>
          </a:extLst>
        </xdr:cNvPr>
        <xdr:cNvCxnSpPr/>
      </xdr:nvCxnSpPr>
      <xdr:spPr>
        <a:xfrm>
          <a:off x="6972300" y="9660770"/>
          <a:ext cx="889000" cy="80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114546</xdr:rowOff>
    </xdr:from>
    <xdr:to>
      <xdr:col>41</xdr:col>
      <xdr:colOff>101600</xdr:colOff>
      <xdr:row>56</xdr:row>
      <xdr:rowOff>44696</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7810500" y="9544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61223</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594111" y="9319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84350</xdr:rowOff>
    </xdr:from>
    <xdr:to>
      <xdr:col>36</xdr:col>
      <xdr:colOff>165100</xdr:colOff>
      <xdr:row>56</xdr:row>
      <xdr:rowOff>14500</xdr:rowOff>
    </xdr:to>
    <xdr:sp macro="" textlink="">
      <xdr:nvSpPr>
        <xdr:cNvPr id="364" name="フローチャート: 判断 363">
          <a:extLst>
            <a:ext uri="{FF2B5EF4-FFF2-40B4-BE49-F238E27FC236}">
              <a16:creationId xmlns:a16="http://schemas.microsoft.com/office/drawing/2014/main" id="{00000000-0008-0000-0600-00006C010000}"/>
            </a:ext>
          </a:extLst>
        </xdr:cNvPr>
        <xdr:cNvSpPr/>
      </xdr:nvSpPr>
      <xdr:spPr>
        <a:xfrm>
          <a:off x="6921500" y="951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31027</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05111" y="9289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85373</xdr:rowOff>
    </xdr:from>
    <xdr:to>
      <xdr:col>55</xdr:col>
      <xdr:colOff>50800</xdr:colOff>
      <xdr:row>57</xdr:row>
      <xdr:rowOff>15523</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10426700" y="9686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63800</xdr:rowOff>
    </xdr:from>
    <xdr:ext cx="534377" cy="259045"/>
    <xdr:sp macro="" textlink="">
      <xdr:nvSpPr>
        <xdr:cNvPr id="372" name="普通建設事業費該当値テキスト">
          <a:extLst>
            <a:ext uri="{FF2B5EF4-FFF2-40B4-BE49-F238E27FC236}">
              <a16:creationId xmlns:a16="http://schemas.microsoft.com/office/drawing/2014/main" id="{00000000-0008-0000-0600-000074010000}"/>
            </a:ext>
          </a:extLst>
        </xdr:cNvPr>
        <xdr:cNvSpPr txBox="1"/>
      </xdr:nvSpPr>
      <xdr:spPr>
        <a:xfrm>
          <a:off x="10528300" y="9665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48024</xdr:rowOff>
    </xdr:from>
    <xdr:to>
      <xdr:col>50</xdr:col>
      <xdr:colOff>165100</xdr:colOff>
      <xdr:row>56</xdr:row>
      <xdr:rowOff>149624</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9588500" y="9649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140751</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9372111" y="9741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108548</xdr:rowOff>
    </xdr:from>
    <xdr:to>
      <xdr:col>46</xdr:col>
      <xdr:colOff>38100</xdr:colOff>
      <xdr:row>55</xdr:row>
      <xdr:rowOff>38698</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8699500" y="9366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55225</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8483111" y="9142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89673</xdr:rowOff>
    </xdr:from>
    <xdr:to>
      <xdr:col>41</xdr:col>
      <xdr:colOff>101600</xdr:colOff>
      <xdr:row>57</xdr:row>
      <xdr:rowOff>19823</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7810500" y="9690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10950</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7594111" y="9783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8770</xdr:rowOff>
    </xdr:from>
    <xdr:to>
      <xdr:col>36</xdr:col>
      <xdr:colOff>165100</xdr:colOff>
      <xdr:row>56</xdr:row>
      <xdr:rowOff>110370</xdr:rowOff>
    </xdr:to>
    <xdr:sp macro="" textlink="">
      <xdr:nvSpPr>
        <xdr:cNvPr id="379" name="楕円 378">
          <a:extLst>
            <a:ext uri="{FF2B5EF4-FFF2-40B4-BE49-F238E27FC236}">
              <a16:creationId xmlns:a16="http://schemas.microsoft.com/office/drawing/2014/main" id="{00000000-0008-0000-0600-00007B010000}"/>
            </a:ext>
          </a:extLst>
        </xdr:cNvPr>
        <xdr:cNvSpPr/>
      </xdr:nvSpPr>
      <xdr:spPr>
        <a:xfrm>
          <a:off x="6921500" y="9609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101497</xdr:rowOff>
    </xdr:from>
    <xdr:ext cx="534377"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705111" y="9702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普通建設事業費 （ うち新規整備　）グラフ枠">
          <a:extLst>
            <a:ext uri="{FF2B5EF4-FFF2-40B4-BE49-F238E27FC236}">
              <a16:creationId xmlns:a16="http://schemas.microsoft.com/office/drawing/2014/main" id="{00000000-0008-0000-0600-000093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153530</xdr:rowOff>
    </xdr:from>
    <xdr:to>
      <xdr:col>54</xdr:col>
      <xdr:colOff>189865</xdr:colOff>
      <xdr:row>79</xdr:row>
      <xdr:rowOff>44450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10475595" y="12155030"/>
          <a:ext cx="1270" cy="1433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5" name="普通建設事業費 （ うち新規整備　）最小値テキスト">
          <a:extLst>
            <a:ext uri="{FF2B5EF4-FFF2-40B4-BE49-F238E27FC236}">
              <a16:creationId xmlns:a16="http://schemas.microsoft.com/office/drawing/2014/main" id="{00000000-0008-0000-0600-000095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100207</xdr:rowOff>
    </xdr:from>
    <xdr:ext cx="599010" cy="259045"/>
    <xdr:sp macro="" textlink="">
      <xdr:nvSpPr>
        <xdr:cNvPr id="407" name="普通建設事業費 （ うち新規整備　）最大値テキスト">
          <a:extLst>
            <a:ext uri="{FF2B5EF4-FFF2-40B4-BE49-F238E27FC236}">
              <a16:creationId xmlns:a16="http://schemas.microsoft.com/office/drawing/2014/main" id="{00000000-0008-0000-0600-000097010000}"/>
            </a:ext>
          </a:extLst>
        </xdr:cNvPr>
        <xdr:cNvSpPr txBox="1"/>
      </xdr:nvSpPr>
      <xdr:spPr>
        <a:xfrm>
          <a:off x="10528300" y="11930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153530</xdr:rowOff>
    </xdr:from>
    <xdr:to>
      <xdr:col>55</xdr:col>
      <xdr:colOff>88900</xdr:colOff>
      <xdr:row>70</xdr:row>
      <xdr:rowOff>153530</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10388600" y="12155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83947</xdr:rowOff>
    </xdr:from>
    <xdr:to>
      <xdr:col>55</xdr:col>
      <xdr:colOff>0</xdr:colOff>
      <xdr:row>78</xdr:row>
      <xdr:rowOff>119304</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9639300" y="13457047"/>
          <a:ext cx="838200" cy="35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1909</xdr:rowOff>
    </xdr:from>
    <xdr:ext cx="534377" cy="259045"/>
    <xdr:sp macro="" textlink="">
      <xdr:nvSpPr>
        <xdr:cNvPr id="410" name="普通建設事業費 （ うち新規整備　）平均値テキスト">
          <a:extLst>
            <a:ext uri="{FF2B5EF4-FFF2-40B4-BE49-F238E27FC236}">
              <a16:creationId xmlns:a16="http://schemas.microsoft.com/office/drawing/2014/main" id="{00000000-0008-0000-0600-00009A010000}"/>
            </a:ext>
          </a:extLst>
        </xdr:cNvPr>
        <xdr:cNvSpPr txBox="1"/>
      </xdr:nvSpPr>
      <xdr:spPr>
        <a:xfrm>
          <a:off x="10528300" y="132035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150482</xdr:rowOff>
    </xdr:from>
    <xdr:to>
      <xdr:col>55</xdr:col>
      <xdr:colOff>50800</xdr:colOff>
      <xdr:row>78</xdr:row>
      <xdr:rowOff>80632</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10426700" y="1335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8165</xdr:rowOff>
    </xdr:from>
    <xdr:to>
      <xdr:col>50</xdr:col>
      <xdr:colOff>114300</xdr:colOff>
      <xdr:row>78</xdr:row>
      <xdr:rowOff>83947</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8750300" y="13038365"/>
          <a:ext cx="889000" cy="418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147689</xdr:rowOff>
    </xdr:from>
    <xdr:to>
      <xdr:col>50</xdr:col>
      <xdr:colOff>165100</xdr:colOff>
      <xdr:row>78</xdr:row>
      <xdr:rowOff>77839</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9588500" y="1334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94366</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9372111" y="13124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8165</xdr:rowOff>
    </xdr:from>
    <xdr:to>
      <xdr:col>45</xdr:col>
      <xdr:colOff>177800</xdr:colOff>
      <xdr:row>77</xdr:row>
      <xdr:rowOff>122606</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flipV="1">
          <a:off x="7861300" y="13038365"/>
          <a:ext cx="889000" cy="285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92126</xdr:rowOff>
    </xdr:from>
    <xdr:to>
      <xdr:col>46</xdr:col>
      <xdr:colOff>38100</xdr:colOff>
      <xdr:row>78</xdr:row>
      <xdr:rowOff>22276</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8699500" y="1329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13403</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8483111" y="13386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52223</xdr:rowOff>
    </xdr:from>
    <xdr:to>
      <xdr:col>41</xdr:col>
      <xdr:colOff>50800</xdr:colOff>
      <xdr:row>77</xdr:row>
      <xdr:rowOff>122606</xdr:rowOff>
    </xdr:to>
    <xdr:cxnSp macro="">
      <xdr:nvCxnSpPr>
        <xdr:cNvPr id="418" name="直線コネクタ 417">
          <a:extLst>
            <a:ext uri="{FF2B5EF4-FFF2-40B4-BE49-F238E27FC236}">
              <a16:creationId xmlns:a16="http://schemas.microsoft.com/office/drawing/2014/main" id="{00000000-0008-0000-0600-0000A2010000}"/>
            </a:ext>
          </a:extLst>
        </xdr:cNvPr>
        <xdr:cNvCxnSpPr/>
      </xdr:nvCxnSpPr>
      <xdr:spPr>
        <a:xfrm>
          <a:off x="6972300" y="13253873"/>
          <a:ext cx="889000" cy="70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3632</xdr:rowOff>
    </xdr:from>
    <xdr:to>
      <xdr:col>41</xdr:col>
      <xdr:colOff>101600</xdr:colOff>
      <xdr:row>77</xdr:row>
      <xdr:rowOff>105232</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7810500" y="13205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121759</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7594111" y="12980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125298</xdr:rowOff>
    </xdr:from>
    <xdr:to>
      <xdr:col>36</xdr:col>
      <xdr:colOff>165100</xdr:colOff>
      <xdr:row>77</xdr:row>
      <xdr:rowOff>55448</xdr:rowOff>
    </xdr:to>
    <xdr:sp macro="" textlink="">
      <xdr:nvSpPr>
        <xdr:cNvPr id="421" name="フローチャート: 判断 420">
          <a:extLst>
            <a:ext uri="{FF2B5EF4-FFF2-40B4-BE49-F238E27FC236}">
              <a16:creationId xmlns:a16="http://schemas.microsoft.com/office/drawing/2014/main" id="{00000000-0008-0000-0600-0000A5010000}"/>
            </a:ext>
          </a:extLst>
        </xdr:cNvPr>
        <xdr:cNvSpPr/>
      </xdr:nvSpPr>
      <xdr:spPr>
        <a:xfrm>
          <a:off x="6921500" y="13155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71976</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05111" y="12930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68504</xdr:rowOff>
    </xdr:from>
    <xdr:to>
      <xdr:col>55</xdr:col>
      <xdr:colOff>50800</xdr:colOff>
      <xdr:row>78</xdr:row>
      <xdr:rowOff>170104</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10426700" y="13441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154881</xdr:rowOff>
    </xdr:from>
    <xdr:ext cx="469744" cy="259045"/>
    <xdr:sp macro="" textlink="">
      <xdr:nvSpPr>
        <xdr:cNvPr id="429" name="普通建設事業費 （ うち新規整備　）該当値テキスト">
          <a:extLst>
            <a:ext uri="{FF2B5EF4-FFF2-40B4-BE49-F238E27FC236}">
              <a16:creationId xmlns:a16="http://schemas.microsoft.com/office/drawing/2014/main" id="{00000000-0008-0000-0600-0000AD010000}"/>
            </a:ext>
          </a:extLst>
        </xdr:cNvPr>
        <xdr:cNvSpPr txBox="1"/>
      </xdr:nvSpPr>
      <xdr:spPr>
        <a:xfrm>
          <a:off x="10528300" y="13356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33147</xdr:rowOff>
    </xdr:from>
    <xdr:to>
      <xdr:col>50</xdr:col>
      <xdr:colOff>165100</xdr:colOff>
      <xdr:row>78</xdr:row>
      <xdr:rowOff>134747</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9588500" y="13406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125874</xdr:rowOff>
    </xdr:from>
    <xdr:ext cx="534377"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9372111" y="13498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128816</xdr:rowOff>
    </xdr:from>
    <xdr:to>
      <xdr:col>46</xdr:col>
      <xdr:colOff>38100</xdr:colOff>
      <xdr:row>76</xdr:row>
      <xdr:rowOff>58967</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8699500" y="1298756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75493</xdr:rowOff>
    </xdr:from>
    <xdr:ext cx="534377"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8483111" y="12762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71806</xdr:rowOff>
    </xdr:from>
    <xdr:to>
      <xdr:col>41</xdr:col>
      <xdr:colOff>101600</xdr:colOff>
      <xdr:row>78</xdr:row>
      <xdr:rowOff>1956</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7810500" y="13273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164533</xdr:rowOff>
    </xdr:from>
    <xdr:ext cx="534377"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7594111" y="13366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1423</xdr:rowOff>
    </xdr:from>
    <xdr:to>
      <xdr:col>36</xdr:col>
      <xdr:colOff>165100</xdr:colOff>
      <xdr:row>77</xdr:row>
      <xdr:rowOff>103023</xdr:rowOff>
    </xdr:to>
    <xdr:sp macro="" textlink="">
      <xdr:nvSpPr>
        <xdr:cNvPr id="436" name="楕円 435">
          <a:extLst>
            <a:ext uri="{FF2B5EF4-FFF2-40B4-BE49-F238E27FC236}">
              <a16:creationId xmlns:a16="http://schemas.microsoft.com/office/drawing/2014/main" id="{00000000-0008-0000-0600-0000B4010000}"/>
            </a:ext>
          </a:extLst>
        </xdr:cNvPr>
        <xdr:cNvSpPr/>
      </xdr:nvSpPr>
      <xdr:spPr>
        <a:xfrm>
          <a:off x="6921500" y="13203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94150</xdr:rowOff>
    </xdr:from>
    <xdr:ext cx="534377"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705111" y="13295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普通建設事業費 （ うち更新整備　）グラフ枠">
          <a:extLst>
            <a:ext uri="{FF2B5EF4-FFF2-40B4-BE49-F238E27FC236}">
              <a16:creationId xmlns:a16="http://schemas.microsoft.com/office/drawing/2014/main" id="{00000000-0008-0000-0600-0000CE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22493</xdr:rowOff>
    </xdr:from>
    <xdr:to>
      <xdr:col>54</xdr:col>
      <xdr:colOff>189865</xdr:colOff>
      <xdr:row>98</xdr:row>
      <xdr:rowOff>137202</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10475595" y="15452993"/>
          <a:ext cx="1270" cy="14863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141029</xdr:rowOff>
    </xdr:from>
    <xdr:ext cx="469744" cy="259045"/>
    <xdr:sp macro="" textlink="">
      <xdr:nvSpPr>
        <xdr:cNvPr id="464" name="普通建設事業費 （ うち更新整備　）最小値テキスト">
          <a:extLst>
            <a:ext uri="{FF2B5EF4-FFF2-40B4-BE49-F238E27FC236}">
              <a16:creationId xmlns:a16="http://schemas.microsoft.com/office/drawing/2014/main" id="{00000000-0008-0000-0600-0000D0010000}"/>
            </a:ext>
          </a:extLst>
        </xdr:cNvPr>
        <xdr:cNvSpPr txBox="1"/>
      </xdr:nvSpPr>
      <xdr:spPr>
        <a:xfrm>
          <a:off x="10528300" y="16943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137202</xdr:rowOff>
    </xdr:from>
    <xdr:to>
      <xdr:col>55</xdr:col>
      <xdr:colOff>88900</xdr:colOff>
      <xdr:row>98</xdr:row>
      <xdr:rowOff>137202</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10388600" y="16939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140620</xdr:rowOff>
    </xdr:from>
    <xdr:ext cx="534377" cy="259045"/>
    <xdr:sp macro="" textlink="">
      <xdr:nvSpPr>
        <xdr:cNvPr id="466" name="普通建設事業費 （ うち更新整備　）最大値テキスト">
          <a:extLst>
            <a:ext uri="{FF2B5EF4-FFF2-40B4-BE49-F238E27FC236}">
              <a16:creationId xmlns:a16="http://schemas.microsoft.com/office/drawing/2014/main" id="{00000000-0008-0000-0600-0000D2010000}"/>
            </a:ext>
          </a:extLst>
        </xdr:cNvPr>
        <xdr:cNvSpPr txBox="1"/>
      </xdr:nvSpPr>
      <xdr:spPr>
        <a:xfrm>
          <a:off x="10528300" y="15228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22493</xdr:rowOff>
    </xdr:from>
    <xdr:to>
      <xdr:col>55</xdr:col>
      <xdr:colOff>88900</xdr:colOff>
      <xdr:row>90</xdr:row>
      <xdr:rowOff>22493</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10388600" y="15452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53305</xdr:rowOff>
    </xdr:from>
    <xdr:to>
      <xdr:col>55</xdr:col>
      <xdr:colOff>0</xdr:colOff>
      <xdr:row>97</xdr:row>
      <xdr:rowOff>68573</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9639300" y="16683955"/>
          <a:ext cx="838200" cy="15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95480</xdr:rowOff>
    </xdr:from>
    <xdr:ext cx="534377" cy="259045"/>
    <xdr:sp macro="" textlink="">
      <xdr:nvSpPr>
        <xdr:cNvPr id="469" name="普通建設事業費 （ うち更新整備　）平均値テキスト">
          <a:extLst>
            <a:ext uri="{FF2B5EF4-FFF2-40B4-BE49-F238E27FC236}">
              <a16:creationId xmlns:a16="http://schemas.microsoft.com/office/drawing/2014/main" id="{00000000-0008-0000-0600-0000D5010000}"/>
            </a:ext>
          </a:extLst>
        </xdr:cNvPr>
        <xdr:cNvSpPr txBox="1"/>
      </xdr:nvSpPr>
      <xdr:spPr>
        <a:xfrm>
          <a:off x="10528300" y="163832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72603</xdr:rowOff>
    </xdr:from>
    <xdr:to>
      <xdr:col>55</xdr:col>
      <xdr:colOff>50800</xdr:colOff>
      <xdr:row>97</xdr:row>
      <xdr:rowOff>2753</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10426700" y="16531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68573</xdr:rowOff>
    </xdr:from>
    <xdr:to>
      <xdr:col>50</xdr:col>
      <xdr:colOff>114300</xdr:colOff>
      <xdr:row>97</xdr:row>
      <xdr:rowOff>129282</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flipV="1">
          <a:off x="8750300" y="16699223"/>
          <a:ext cx="889000" cy="60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76262</xdr:rowOff>
    </xdr:from>
    <xdr:to>
      <xdr:col>50</xdr:col>
      <xdr:colOff>165100</xdr:colOff>
      <xdr:row>97</xdr:row>
      <xdr:rowOff>6412</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9588500" y="16535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22939</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9372111" y="16310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129282</xdr:rowOff>
    </xdr:from>
    <xdr:to>
      <xdr:col>45</xdr:col>
      <xdr:colOff>177800</xdr:colOff>
      <xdr:row>98</xdr:row>
      <xdr:rowOff>34723</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flipV="1">
          <a:off x="7861300" y="16759932"/>
          <a:ext cx="889000" cy="76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111973</xdr:rowOff>
    </xdr:from>
    <xdr:to>
      <xdr:col>46</xdr:col>
      <xdr:colOff>38100</xdr:colOff>
      <xdr:row>97</xdr:row>
      <xdr:rowOff>42123</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8699500" y="16571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58650</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8483111" y="16346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13055</xdr:rowOff>
    </xdr:from>
    <xdr:to>
      <xdr:col>41</xdr:col>
      <xdr:colOff>50800</xdr:colOff>
      <xdr:row>98</xdr:row>
      <xdr:rowOff>34723</xdr:rowOff>
    </xdr:to>
    <xdr:cxnSp macro="">
      <xdr:nvCxnSpPr>
        <xdr:cNvPr id="477" name="直線コネクタ 476">
          <a:extLst>
            <a:ext uri="{FF2B5EF4-FFF2-40B4-BE49-F238E27FC236}">
              <a16:creationId xmlns:a16="http://schemas.microsoft.com/office/drawing/2014/main" id="{00000000-0008-0000-0600-0000DD010000}"/>
            </a:ext>
          </a:extLst>
        </xdr:cNvPr>
        <xdr:cNvCxnSpPr/>
      </xdr:nvCxnSpPr>
      <xdr:spPr>
        <a:xfrm>
          <a:off x="6972300" y="16815155"/>
          <a:ext cx="889000" cy="21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10246</xdr:rowOff>
    </xdr:from>
    <xdr:to>
      <xdr:col>41</xdr:col>
      <xdr:colOff>101600</xdr:colOff>
      <xdr:row>97</xdr:row>
      <xdr:rowOff>111846</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7810500" y="1664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128373</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7594111" y="16416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17005</xdr:rowOff>
    </xdr:from>
    <xdr:to>
      <xdr:col>36</xdr:col>
      <xdr:colOff>165100</xdr:colOff>
      <xdr:row>97</xdr:row>
      <xdr:rowOff>118605</xdr:rowOff>
    </xdr:to>
    <xdr:sp macro="" textlink="">
      <xdr:nvSpPr>
        <xdr:cNvPr id="480" name="フローチャート: 判断 479">
          <a:extLst>
            <a:ext uri="{FF2B5EF4-FFF2-40B4-BE49-F238E27FC236}">
              <a16:creationId xmlns:a16="http://schemas.microsoft.com/office/drawing/2014/main" id="{00000000-0008-0000-0600-0000E0010000}"/>
            </a:ext>
          </a:extLst>
        </xdr:cNvPr>
        <xdr:cNvSpPr/>
      </xdr:nvSpPr>
      <xdr:spPr>
        <a:xfrm>
          <a:off x="6921500" y="16647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135132</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6705111" y="16422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2505</xdr:rowOff>
    </xdr:from>
    <xdr:to>
      <xdr:col>55</xdr:col>
      <xdr:colOff>50800</xdr:colOff>
      <xdr:row>97</xdr:row>
      <xdr:rowOff>104105</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10426700" y="16633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152382</xdr:rowOff>
    </xdr:from>
    <xdr:ext cx="534377" cy="259045"/>
    <xdr:sp macro="" textlink="">
      <xdr:nvSpPr>
        <xdr:cNvPr id="488" name="普通建設事業費 （ うち更新整備　）該当値テキスト">
          <a:extLst>
            <a:ext uri="{FF2B5EF4-FFF2-40B4-BE49-F238E27FC236}">
              <a16:creationId xmlns:a16="http://schemas.microsoft.com/office/drawing/2014/main" id="{00000000-0008-0000-0600-0000E8010000}"/>
            </a:ext>
          </a:extLst>
        </xdr:cNvPr>
        <xdr:cNvSpPr txBox="1"/>
      </xdr:nvSpPr>
      <xdr:spPr>
        <a:xfrm>
          <a:off x="10528300" y="16611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17773</xdr:rowOff>
    </xdr:from>
    <xdr:to>
      <xdr:col>50</xdr:col>
      <xdr:colOff>165100</xdr:colOff>
      <xdr:row>97</xdr:row>
      <xdr:rowOff>119373</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9588500" y="16648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110500</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9372111" y="16741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78482</xdr:rowOff>
    </xdr:from>
    <xdr:to>
      <xdr:col>46</xdr:col>
      <xdr:colOff>38100</xdr:colOff>
      <xdr:row>98</xdr:row>
      <xdr:rowOff>8632</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8699500" y="16709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171209</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8483111" y="16801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155373</xdr:rowOff>
    </xdr:from>
    <xdr:to>
      <xdr:col>41</xdr:col>
      <xdr:colOff>101600</xdr:colOff>
      <xdr:row>98</xdr:row>
      <xdr:rowOff>85523</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7810500" y="16786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76650</xdr:rowOff>
    </xdr:from>
    <xdr:ext cx="534377"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7594111" y="16878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133705</xdr:rowOff>
    </xdr:from>
    <xdr:to>
      <xdr:col>36</xdr:col>
      <xdr:colOff>165100</xdr:colOff>
      <xdr:row>98</xdr:row>
      <xdr:rowOff>63855</xdr:rowOff>
    </xdr:to>
    <xdr:sp macro="" textlink="">
      <xdr:nvSpPr>
        <xdr:cNvPr id="495" name="楕円 494">
          <a:extLst>
            <a:ext uri="{FF2B5EF4-FFF2-40B4-BE49-F238E27FC236}">
              <a16:creationId xmlns:a16="http://schemas.microsoft.com/office/drawing/2014/main" id="{00000000-0008-0000-0600-0000EF010000}"/>
            </a:ext>
          </a:extLst>
        </xdr:cNvPr>
        <xdr:cNvSpPr/>
      </xdr:nvSpPr>
      <xdr:spPr>
        <a:xfrm>
          <a:off x="6921500" y="16764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54982</xdr:rowOff>
    </xdr:from>
    <xdr:ext cx="534377"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6705111" y="16857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災害復旧事業費グラフ枠">
          <a:extLst>
            <a:ext uri="{FF2B5EF4-FFF2-40B4-BE49-F238E27FC236}">
              <a16:creationId xmlns:a16="http://schemas.microsoft.com/office/drawing/2014/main" id="{00000000-0008-0000-0600-000005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133939</xdr:rowOff>
    </xdr:from>
    <xdr:to>
      <xdr:col>85</xdr:col>
      <xdr:colOff>126364</xdr:colOff>
      <xdr:row>38</xdr:row>
      <xdr:rowOff>139700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flipV="1">
          <a:off x="16317595" y="5277439"/>
          <a:ext cx="1269" cy="1377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19" name="災害復旧事業費最小値テキスト">
          <a:extLst>
            <a:ext uri="{FF2B5EF4-FFF2-40B4-BE49-F238E27FC236}">
              <a16:creationId xmlns:a16="http://schemas.microsoft.com/office/drawing/2014/main" id="{00000000-0008-0000-0600-00000702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80616</xdr:rowOff>
    </xdr:from>
    <xdr:ext cx="534377" cy="259045"/>
    <xdr:sp macro="" textlink="">
      <xdr:nvSpPr>
        <xdr:cNvPr id="521" name="災害復旧事業費最大値テキスト">
          <a:extLst>
            <a:ext uri="{FF2B5EF4-FFF2-40B4-BE49-F238E27FC236}">
              <a16:creationId xmlns:a16="http://schemas.microsoft.com/office/drawing/2014/main" id="{00000000-0008-0000-0600-000009020000}"/>
            </a:ext>
          </a:extLst>
        </xdr:cNvPr>
        <xdr:cNvSpPr txBox="1"/>
      </xdr:nvSpPr>
      <xdr:spPr>
        <a:xfrm>
          <a:off x="16370300" y="5052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133939</xdr:rowOff>
    </xdr:from>
    <xdr:to>
      <xdr:col>86</xdr:col>
      <xdr:colOff>25400</xdr:colOff>
      <xdr:row>30</xdr:row>
      <xdr:rowOff>133939</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6230600" y="5277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117708</xdr:rowOff>
    </xdr:from>
    <xdr:to>
      <xdr:col>85</xdr:col>
      <xdr:colOff>127000</xdr:colOff>
      <xdr:row>38</xdr:row>
      <xdr:rowOff>126761</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5481300" y="6632808"/>
          <a:ext cx="838200" cy="9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5341</xdr:rowOff>
    </xdr:from>
    <xdr:ext cx="469744" cy="259045"/>
    <xdr:sp macro="" textlink="">
      <xdr:nvSpPr>
        <xdr:cNvPr id="524" name="災害復旧事業費平均値テキスト">
          <a:extLst>
            <a:ext uri="{FF2B5EF4-FFF2-40B4-BE49-F238E27FC236}">
              <a16:creationId xmlns:a16="http://schemas.microsoft.com/office/drawing/2014/main" id="{00000000-0008-0000-0600-00000C020000}"/>
            </a:ext>
          </a:extLst>
        </xdr:cNvPr>
        <xdr:cNvSpPr txBox="1"/>
      </xdr:nvSpPr>
      <xdr:spPr>
        <a:xfrm>
          <a:off x="16370300" y="63489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153914</xdr:rowOff>
    </xdr:from>
    <xdr:to>
      <xdr:col>85</xdr:col>
      <xdr:colOff>177800</xdr:colOff>
      <xdr:row>38</xdr:row>
      <xdr:rowOff>84064</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6268700" y="6497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117708</xdr:rowOff>
    </xdr:from>
    <xdr:to>
      <xdr:col>81</xdr:col>
      <xdr:colOff>50800</xdr:colOff>
      <xdr:row>38</xdr:row>
      <xdr:rowOff>127447</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flipV="1">
          <a:off x="14592300" y="6632808"/>
          <a:ext cx="889000" cy="9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9668</xdr:rowOff>
    </xdr:from>
    <xdr:to>
      <xdr:col>81</xdr:col>
      <xdr:colOff>101600</xdr:colOff>
      <xdr:row>38</xdr:row>
      <xdr:rowOff>111268</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5430500" y="6524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127794</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5246428" y="6299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117206</xdr:rowOff>
    </xdr:from>
    <xdr:to>
      <xdr:col>76</xdr:col>
      <xdr:colOff>114300</xdr:colOff>
      <xdr:row>38</xdr:row>
      <xdr:rowOff>127447</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a:off x="13703300" y="6632306"/>
          <a:ext cx="889000" cy="10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28732</xdr:rowOff>
    </xdr:from>
    <xdr:to>
      <xdr:col>76</xdr:col>
      <xdr:colOff>165100</xdr:colOff>
      <xdr:row>38</xdr:row>
      <xdr:rowOff>130332</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4541500" y="654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146859</xdr:rowOff>
    </xdr:from>
    <xdr:ext cx="469744"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4357428" y="6319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117206</xdr:rowOff>
    </xdr:from>
    <xdr:to>
      <xdr:col>71</xdr:col>
      <xdr:colOff>177800</xdr:colOff>
      <xdr:row>38</xdr:row>
      <xdr:rowOff>125161</xdr:rowOff>
    </xdr:to>
    <xdr:cxnSp macro="">
      <xdr:nvCxnSpPr>
        <xdr:cNvPr id="532" name="直線コネクタ 531">
          <a:extLst>
            <a:ext uri="{FF2B5EF4-FFF2-40B4-BE49-F238E27FC236}">
              <a16:creationId xmlns:a16="http://schemas.microsoft.com/office/drawing/2014/main" id="{00000000-0008-0000-0600-000014020000}"/>
            </a:ext>
          </a:extLst>
        </xdr:cNvPr>
        <xdr:cNvCxnSpPr/>
      </xdr:nvCxnSpPr>
      <xdr:spPr>
        <a:xfrm flipV="1">
          <a:off x="12814300" y="6632306"/>
          <a:ext cx="889000" cy="7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62291</xdr:rowOff>
    </xdr:from>
    <xdr:to>
      <xdr:col>72</xdr:col>
      <xdr:colOff>38100</xdr:colOff>
      <xdr:row>38</xdr:row>
      <xdr:rowOff>163891</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3652500" y="6577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37</xdr:row>
      <xdr:rowOff>8968</xdr:rowOff>
    </xdr:from>
    <xdr:ext cx="378565"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3514017" y="63526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57627</xdr:rowOff>
    </xdr:from>
    <xdr:to>
      <xdr:col>67</xdr:col>
      <xdr:colOff>101600</xdr:colOff>
      <xdr:row>38</xdr:row>
      <xdr:rowOff>159227</xdr:rowOff>
    </xdr:to>
    <xdr:sp macro="" textlink="">
      <xdr:nvSpPr>
        <xdr:cNvPr id="535" name="フローチャート: 判断 534">
          <a:extLst>
            <a:ext uri="{FF2B5EF4-FFF2-40B4-BE49-F238E27FC236}">
              <a16:creationId xmlns:a16="http://schemas.microsoft.com/office/drawing/2014/main" id="{00000000-0008-0000-0600-000017020000}"/>
            </a:ext>
          </a:extLst>
        </xdr:cNvPr>
        <xdr:cNvSpPr/>
      </xdr:nvSpPr>
      <xdr:spPr>
        <a:xfrm>
          <a:off x="12763500" y="6572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4304</xdr:rowOff>
    </xdr:from>
    <xdr:ext cx="378565"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625017" y="63479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75961</xdr:rowOff>
    </xdr:from>
    <xdr:to>
      <xdr:col>85</xdr:col>
      <xdr:colOff>177800</xdr:colOff>
      <xdr:row>39</xdr:row>
      <xdr:rowOff>6111</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6268700" y="6591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162338</xdr:rowOff>
    </xdr:from>
    <xdr:ext cx="378565" cy="259045"/>
    <xdr:sp macro="" textlink="">
      <xdr:nvSpPr>
        <xdr:cNvPr id="543" name="災害復旧事業費該当値テキスト">
          <a:extLst>
            <a:ext uri="{FF2B5EF4-FFF2-40B4-BE49-F238E27FC236}">
              <a16:creationId xmlns:a16="http://schemas.microsoft.com/office/drawing/2014/main" id="{00000000-0008-0000-0600-00001F020000}"/>
            </a:ext>
          </a:extLst>
        </xdr:cNvPr>
        <xdr:cNvSpPr txBox="1"/>
      </xdr:nvSpPr>
      <xdr:spPr>
        <a:xfrm>
          <a:off x="16370300" y="65059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66908</xdr:rowOff>
    </xdr:from>
    <xdr:to>
      <xdr:col>81</xdr:col>
      <xdr:colOff>101600</xdr:colOff>
      <xdr:row>38</xdr:row>
      <xdr:rowOff>168508</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5430500" y="6582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38</xdr:row>
      <xdr:rowOff>159635</xdr:rowOff>
    </xdr:from>
    <xdr:ext cx="378565"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5292017" y="66747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76647</xdr:rowOff>
    </xdr:from>
    <xdr:to>
      <xdr:col>76</xdr:col>
      <xdr:colOff>165100</xdr:colOff>
      <xdr:row>39</xdr:row>
      <xdr:rowOff>6797</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4541500" y="6591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38</xdr:row>
      <xdr:rowOff>169374</xdr:rowOff>
    </xdr:from>
    <xdr:ext cx="378565"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4403017" y="66844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66406</xdr:rowOff>
    </xdr:from>
    <xdr:to>
      <xdr:col>72</xdr:col>
      <xdr:colOff>38100</xdr:colOff>
      <xdr:row>38</xdr:row>
      <xdr:rowOff>168006</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3652500" y="6581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38</xdr:row>
      <xdr:rowOff>159133</xdr:rowOff>
    </xdr:from>
    <xdr:ext cx="378565"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3514017" y="66742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74361</xdr:rowOff>
    </xdr:from>
    <xdr:to>
      <xdr:col>67</xdr:col>
      <xdr:colOff>101600</xdr:colOff>
      <xdr:row>39</xdr:row>
      <xdr:rowOff>4511</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2763500" y="6589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38</xdr:row>
      <xdr:rowOff>167088</xdr:rowOff>
    </xdr:from>
    <xdr:ext cx="378565"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625017" y="66821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失業対策事業費グラフ枠">
          <a:extLst>
            <a:ext uri="{FF2B5EF4-FFF2-40B4-BE49-F238E27FC236}">
              <a16:creationId xmlns:a16="http://schemas.microsoft.com/office/drawing/2014/main" id="{00000000-0008-0000-0600-00003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8" name="失業対策事業費最小値テキスト">
          <a:extLst>
            <a:ext uri="{FF2B5EF4-FFF2-40B4-BE49-F238E27FC236}">
              <a16:creationId xmlns:a16="http://schemas.microsoft.com/office/drawing/2014/main" id="{00000000-0008-0000-0600-000038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0" name="失業対策事業費最大値テキスト">
          <a:extLst>
            <a:ext uri="{FF2B5EF4-FFF2-40B4-BE49-F238E27FC236}">
              <a16:creationId xmlns:a16="http://schemas.microsoft.com/office/drawing/2014/main" id="{00000000-0008-0000-0600-00003A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3" name="失業対策事業費平均値テキスト">
          <a:extLst>
            <a:ext uri="{FF2B5EF4-FFF2-40B4-BE49-F238E27FC236}">
              <a16:creationId xmlns:a16="http://schemas.microsoft.com/office/drawing/2014/main" id="{00000000-0008-0000-0600-00003D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4" name="フローチャート: 判断 583">
          <a:extLst>
            <a:ext uri="{FF2B5EF4-FFF2-40B4-BE49-F238E27FC236}">
              <a16:creationId xmlns:a16="http://schemas.microsoft.com/office/drawing/2014/main" id="{00000000-0008-0000-0600-000048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2" name="失業対策事業費該当値テキスト">
          <a:extLst>
            <a:ext uri="{FF2B5EF4-FFF2-40B4-BE49-F238E27FC236}">
              <a16:creationId xmlns:a16="http://schemas.microsoft.com/office/drawing/2014/main" id="{00000000-0008-0000-0600-000050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公債費グラフ枠">
          <a:extLst>
            <a:ext uri="{FF2B5EF4-FFF2-40B4-BE49-F238E27FC236}">
              <a16:creationId xmlns:a16="http://schemas.microsoft.com/office/drawing/2014/main" id="{00000000-0008-0000-0600-00007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77782</xdr:rowOff>
    </xdr:from>
    <xdr:to>
      <xdr:col>85</xdr:col>
      <xdr:colOff>126364</xdr:colOff>
      <xdr:row>78</xdr:row>
      <xdr:rowOff>138916</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6317595" y="12079282"/>
          <a:ext cx="1269" cy="14327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142743</xdr:rowOff>
    </xdr:from>
    <xdr:ext cx="469744" cy="259045"/>
    <xdr:sp macro="" textlink="">
      <xdr:nvSpPr>
        <xdr:cNvPr id="627" name="公債費最小値テキスト">
          <a:extLst>
            <a:ext uri="{FF2B5EF4-FFF2-40B4-BE49-F238E27FC236}">
              <a16:creationId xmlns:a16="http://schemas.microsoft.com/office/drawing/2014/main" id="{00000000-0008-0000-0600-000073020000}"/>
            </a:ext>
          </a:extLst>
        </xdr:cNvPr>
        <xdr:cNvSpPr txBox="1"/>
      </xdr:nvSpPr>
      <xdr:spPr>
        <a:xfrm>
          <a:off x="16370300" y="13515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138916</xdr:rowOff>
    </xdr:from>
    <xdr:to>
      <xdr:col>86</xdr:col>
      <xdr:colOff>25400</xdr:colOff>
      <xdr:row>78</xdr:row>
      <xdr:rowOff>138916</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6230600" y="13512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24459</xdr:rowOff>
    </xdr:from>
    <xdr:ext cx="534377" cy="259045"/>
    <xdr:sp macro="" textlink="">
      <xdr:nvSpPr>
        <xdr:cNvPr id="629" name="公債費最大値テキスト">
          <a:extLst>
            <a:ext uri="{FF2B5EF4-FFF2-40B4-BE49-F238E27FC236}">
              <a16:creationId xmlns:a16="http://schemas.microsoft.com/office/drawing/2014/main" id="{00000000-0008-0000-0600-000075020000}"/>
            </a:ext>
          </a:extLst>
        </xdr:cNvPr>
        <xdr:cNvSpPr txBox="1"/>
      </xdr:nvSpPr>
      <xdr:spPr>
        <a:xfrm>
          <a:off x="16370300" y="11854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77782</xdr:rowOff>
    </xdr:from>
    <xdr:to>
      <xdr:col>86</xdr:col>
      <xdr:colOff>25400</xdr:colOff>
      <xdr:row>70</xdr:row>
      <xdr:rowOff>77782</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6230600" y="12079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119028</xdr:rowOff>
    </xdr:from>
    <xdr:to>
      <xdr:col>85</xdr:col>
      <xdr:colOff>127000</xdr:colOff>
      <xdr:row>76</xdr:row>
      <xdr:rowOff>127355</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5481300" y="13149228"/>
          <a:ext cx="838200" cy="8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9250</xdr:rowOff>
    </xdr:from>
    <xdr:ext cx="534377" cy="259045"/>
    <xdr:sp macro="" textlink="">
      <xdr:nvSpPr>
        <xdr:cNvPr id="632" name="公債費平均値テキスト">
          <a:extLst>
            <a:ext uri="{FF2B5EF4-FFF2-40B4-BE49-F238E27FC236}">
              <a16:creationId xmlns:a16="http://schemas.microsoft.com/office/drawing/2014/main" id="{00000000-0008-0000-0600-000078020000}"/>
            </a:ext>
          </a:extLst>
        </xdr:cNvPr>
        <xdr:cNvSpPr txBox="1"/>
      </xdr:nvSpPr>
      <xdr:spPr>
        <a:xfrm>
          <a:off x="16370300" y="128680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157823</xdr:rowOff>
    </xdr:from>
    <xdr:to>
      <xdr:col>85</xdr:col>
      <xdr:colOff>177800</xdr:colOff>
      <xdr:row>76</xdr:row>
      <xdr:rowOff>87973</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6268700" y="13016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127355</xdr:rowOff>
    </xdr:from>
    <xdr:to>
      <xdr:col>81</xdr:col>
      <xdr:colOff>50800</xdr:colOff>
      <xdr:row>76</xdr:row>
      <xdr:rowOff>135243</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4592300" y="13157555"/>
          <a:ext cx="889000" cy="7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152451</xdr:rowOff>
    </xdr:from>
    <xdr:to>
      <xdr:col>81</xdr:col>
      <xdr:colOff>101600</xdr:colOff>
      <xdr:row>76</xdr:row>
      <xdr:rowOff>82601</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5430500" y="13011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99128</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5214111" y="12786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135243</xdr:rowOff>
    </xdr:from>
    <xdr:to>
      <xdr:col>76</xdr:col>
      <xdr:colOff>114300</xdr:colOff>
      <xdr:row>76</xdr:row>
      <xdr:rowOff>164030</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flipV="1">
          <a:off x="13703300" y="13165443"/>
          <a:ext cx="889000" cy="28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156125</xdr:rowOff>
    </xdr:from>
    <xdr:to>
      <xdr:col>76</xdr:col>
      <xdr:colOff>165100</xdr:colOff>
      <xdr:row>76</xdr:row>
      <xdr:rowOff>86275</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4541500" y="13014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102802</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4325111" y="12790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164030</xdr:rowOff>
    </xdr:from>
    <xdr:to>
      <xdr:col>71</xdr:col>
      <xdr:colOff>177800</xdr:colOff>
      <xdr:row>77</xdr:row>
      <xdr:rowOff>35671</xdr:rowOff>
    </xdr:to>
    <xdr:cxnSp macro="">
      <xdr:nvCxnSpPr>
        <xdr:cNvPr id="640" name="直線コネクタ 639">
          <a:extLst>
            <a:ext uri="{FF2B5EF4-FFF2-40B4-BE49-F238E27FC236}">
              <a16:creationId xmlns:a16="http://schemas.microsoft.com/office/drawing/2014/main" id="{00000000-0008-0000-0600-000080020000}"/>
            </a:ext>
          </a:extLst>
        </xdr:cNvPr>
        <xdr:cNvCxnSpPr/>
      </xdr:nvCxnSpPr>
      <xdr:spPr>
        <a:xfrm flipV="1">
          <a:off x="12814300" y="13194230"/>
          <a:ext cx="889000" cy="43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148369</xdr:rowOff>
    </xdr:from>
    <xdr:to>
      <xdr:col>72</xdr:col>
      <xdr:colOff>38100</xdr:colOff>
      <xdr:row>76</xdr:row>
      <xdr:rowOff>78519</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3652500" y="13007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95045</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436111" y="12782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156648</xdr:rowOff>
    </xdr:from>
    <xdr:to>
      <xdr:col>67</xdr:col>
      <xdr:colOff>101600</xdr:colOff>
      <xdr:row>76</xdr:row>
      <xdr:rowOff>86798</xdr:rowOff>
    </xdr:to>
    <xdr:sp macro="" textlink="">
      <xdr:nvSpPr>
        <xdr:cNvPr id="643" name="フローチャート: 判断 642">
          <a:extLst>
            <a:ext uri="{FF2B5EF4-FFF2-40B4-BE49-F238E27FC236}">
              <a16:creationId xmlns:a16="http://schemas.microsoft.com/office/drawing/2014/main" id="{00000000-0008-0000-0600-000083020000}"/>
            </a:ext>
          </a:extLst>
        </xdr:cNvPr>
        <xdr:cNvSpPr/>
      </xdr:nvSpPr>
      <xdr:spPr>
        <a:xfrm>
          <a:off x="12763500" y="13015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103324</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547111" y="12790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68228</xdr:rowOff>
    </xdr:from>
    <xdr:to>
      <xdr:col>85</xdr:col>
      <xdr:colOff>177800</xdr:colOff>
      <xdr:row>76</xdr:row>
      <xdr:rowOff>169828</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6268700" y="13098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46655</xdr:rowOff>
    </xdr:from>
    <xdr:ext cx="534377" cy="259045"/>
    <xdr:sp macro="" textlink="">
      <xdr:nvSpPr>
        <xdr:cNvPr id="651" name="公債費該当値テキスト">
          <a:extLst>
            <a:ext uri="{FF2B5EF4-FFF2-40B4-BE49-F238E27FC236}">
              <a16:creationId xmlns:a16="http://schemas.microsoft.com/office/drawing/2014/main" id="{00000000-0008-0000-0600-00008B020000}"/>
            </a:ext>
          </a:extLst>
        </xdr:cNvPr>
        <xdr:cNvSpPr txBox="1"/>
      </xdr:nvSpPr>
      <xdr:spPr>
        <a:xfrm>
          <a:off x="16370300" y="13076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76555</xdr:rowOff>
    </xdr:from>
    <xdr:to>
      <xdr:col>81</xdr:col>
      <xdr:colOff>101600</xdr:colOff>
      <xdr:row>77</xdr:row>
      <xdr:rowOff>6705</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5430500" y="13106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169282</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5214111" y="13199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84443</xdr:rowOff>
    </xdr:from>
    <xdr:to>
      <xdr:col>76</xdr:col>
      <xdr:colOff>165100</xdr:colOff>
      <xdr:row>77</xdr:row>
      <xdr:rowOff>14593</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4541500" y="13114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5720</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4325111" y="13207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113230</xdr:rowOff>
    </xdr:from>
    <xdr:to>
      <xdr:col>72</xdr:col>
      <xdr:colOff>38100</xdr:colOff>
      <xdr:row>77</xdr:row>
      <xdr:rowOff>43380</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3652500" y="1314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34507</xdr:rowOff>
    </xdr:from>
    <xdr:ext cx="534377"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3436111" y="13236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156321</xdr:rowOff>
    </xdr:from>
    <xdr:to>
      <xdr:col>67</xdr:col>
      <xdr:colOff>101600</xdr:colOff>
      <xdr:row>77</xdr:row>
      <xdr:rowOff>86471</xdr:rowOff>
    </xdr:to>
    <xdr:sp macro="" textlink="">
      <xdr:nvSpPr>
        <xdr:cNvPr id="658" name="楕円 657">
          <a:extLst>
            <a:ext uri="{FF2B5EF4-FFF2-40B4-BE49-F238E27FC236}">
              <a16:creationId xmlns:a16="http://schemas.microsoft.com/office/drawing/2014/main" id="{00000000-0008-0000-0600-000092020000}"/>
            </a:ext>
          </a:extLst>
        </xdr:cNvPr>
        <xdr:cNvSpPr/>
      </xdr:nvSpPr>
      <xdr:spPr>
        <a:xfrm>
          <a:off x="12763500" y="13186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77598</xdr:rowOff>
    </xdr:from>
    <xdr:ext cx="534377"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547111" y="13279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積立金グラフ枠">
          <a:extLst>
            <a:ext uri="{FF2B5EF4-FFF2-40B4-BE49-F238E27FC236}">
              <a16:creationId xmlns:a16="http://schemas.microsoft.com/office/drawing/2014/main" id="{00000000-0008-0000-0600-0000A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104071</xdr:rowOff>
    </xdr:from>
    <xdr:to>
      <xdr:col>85</xdr:col>
      <xdr:colOff>126364</xdr:colOff>
      <xdr:row>98</xdr:row>
      <xdr:rowOff>139393</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6317595" y="15877471"/>
          <a:ext cx="1269" cy="10640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143220</xdr:rowOff>
    </xdr:from>
    <xdr:ext cx="313932" cy="259045"/>
    <xdr:sp macro="" textlink="">
      <xdr:nvSpPr>
        <xdr:cNvPr id="682" name="積立金最小値テキスト">
          <a:extLst>
            <a:ext uri="{FF2B5EF4-FFF2-40B4-BE49-F238E27FC236}">
              <a16:creationId xmlns:a16="http://schemas.microsoft.com/office/drawing/2014/main" id="{00000000-0008-0000-0600-0000AA020000}"/>
            </a:ext>
          </a:extLst>
        </xdr:cNvPr>
        <xdr:cNvSpPr txBox="1"/>
      </xdr:nvSpPr>
      <xdr:spPr>
        <a:xfrm>
          <a:off x="16370300" y="1694532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139393</xdr:rowOff>
    </xdr:from>
    <xdr:to>
      <xdr:col>86</xdr:col>
      <xdr:colOff>25400</xdr:colOff>
      <xdr:row>98</xdr:row>
      <xdr:rowOff>139393</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6230600" y="16941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50748</xdr:rowOff>
    </xdr:from>
    <xdr:ext cx="599010" cy="259045"/>
    <xdr:sp macro="" textlink="">
      <xdr:nvSpPr>
        <xdr:cNvPr id="684" name="積立金最大値テキスト">
          <a:extLst>
            <a:ext uri="{FF2B5EF4-FFF2-40B4-BE49-F238E27FC236}">
              <a16:creationId xmlns:a16="http://schemas.microsoft.com/office/drawing/2014/main" id="{00000000-0008-0000-0600-0000AC020000}"/>
            </a:ext>
          </a:extLst>
        </xdr:cNvPr>
        <xdr:cNvSpPr txBox="1"/>
      </xdr:nvSpPr>
      <xdr:spPr>
        <a:xfrm>
          <a:off x="16370300" y="15652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92</xdr:row>
      <xdr:rowOff>104071</xdr:rowOff>
    </xdr:from>
    <xdr:to>
      <xdr:col>86</xdr:col>
      <xdr:colOff>25400</xdr:colOff>
      <xdr:row>92</xdr:row>
      <xdr:rowOff>104071</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6230600" y="15877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132248</xdr:rowOff>
    </xdr:from>
    <xdr:to>
      <xdr:col>85</xdr:col>
      <xdr:colOff>127000</xdr:colOff>
      <xdr:row>98</xdr:row>
      <xdr:rowOff>133615</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5481300" y="16934348"/>
          <a:ext cx="838200" cy="1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29554</xdr:rowOff>
    </xdr:from>
    <xdr:ext cx="534377" cy="259045"/>
    <xdr:sp macro="" textlink="">
      <xdr:nvSpPr>
        <xdr:cNvPr id="687" name="積立金平均値テキスト">
          <a:extLst>
            <a:ext uri="{FF2B5EF4-FFF2-40B4-BE49-F238E27FC236}">
              <a16:creationId xmlns:a16="http://schemas.microsoft.com/office/drawing/2014/main" id="{00000000-0008-0000-0600-0000AF020000}"/>
            </a:ext>
          </a:extLst>
        </xdr:cNvPr>
        <xdr:cNvSpPr txBox="1"/>
      </xdr:nvSpPr>
      <xdr:spPr>
        <a:xfrm>
          <a:off x="16370300" y="166602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6677</xdr:rowOff>
    </xdr:from>
    <xdr:to>
      <xdr:col>85</xdr:col>
      <xdr:colOff>177800</xdr:colOff>
      <xdr:row>98</xdr:row>
      <xdr:rowOff>108277</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6268700" y="16808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132138</xdr:rowOff>
    </xdr:from>
    <xdr:to>
      <xdr:col>81</xdr:col>
      <xdr:colOff>50800</xdr:colOff>
      <xdr:row>98</xdr:row>
      <xdr:rowOff>133615</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4592300" y="16934238"/>
          <a:ext cx="889000" cy="1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20101</xdr:rowOff>
    </xdr:from>
    <xdr:to>
      <xdr:col>81</xdr:col>
      <xdr:colOff>101600</xdr:colOff>
      <xdr:row>98</xdr:row>
      <xdr:rowOff>121701</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5430500" y="16822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138228</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5214111" y="16597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132138</xdr:rowOff>
    </xdr:from>
    <xdr:to>
      <xdr:col>76</xdr:col>
      <xdr:colOff>114300</xdr:colOff>
      <xdr:row>98</xdr:row>
      <xdr:rowOff>132197</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flipV="1">
          <a:off x="13703300" y="16934238"/>
          <a:ext cx="889000" cy="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18752</xdr:rowOff>
    </xdr:from>
    <xdr:to>
      <xdr:col>76</xdr:col>
      <xdr:colOff>165100</xdr:colOff>
      <xdr:row>98</xdr:row>
      <xdr:rowOff>120352</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4541500" y="16820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136879</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4325111" y="16596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132197</xdr:rowOff>
    </xdr:from>
    <xdr:to>
      <xdr:col>71</xdr:col>
      <xdr:colOff>177800</xdr:colOff>
      <xdr:row>98</xdr:row>
      <xdr:rowOff>139156</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flipV="1">
          <a:off x="12814300" y="16934297"/>
          <a:ext cx="889000" cy="6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26432</xdr:rowOff>
    </xdr:from>
    <xdr:to>
      <xdr:col>72</xdr:col>
      <xdr:colOff>38100</xdr:colOff>
      <xdr:row>98</xdr:row>
      <xdr:rowOff>128032</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3652500" y="16828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144559</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3436111" y="16603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24160</xdr:rowOff>
    </xdr:from>
    <xdr:to>
      <xdr:col>67</xdr:col>
      <xdr:colOff>101600</xdr:colOff>
      <xdr:row>98</xdr:row>
      <xdr:rowOff>125760</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2763500" y="16826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142287</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2547111" y="16601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81448</xdr:rowOff>
    </xdr:from>
    <xdr:to>
      <xdr:col>85</xdr:col>
      <xdr:colOff>177800</xdr:colOff>
      <xdr:row>99</xdr:row>
      <xdr:rowOff>11598</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6268700" y="16883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167825</xdr:rowOff>
    </xdr:from>
    <xdr:ext cx="469744" cy="259045"/>
    <xdr:sp macro="" textlink="">
      <xdr:nvSpPr>
        <xdr:cNvPr id="706" name="積立金該当値テキスト">
          <a:extLst>
            <a:ext uri="{FF2B5EF4-FFF2-40B4-BE49-F238E27FC236}">
              <a16:creationId xmlns:a16="http://schemas.microsoft.com/office/drawing/2014/main" id="{00000000-0008-0000-0600-0000C2020000}"/>
            </a:ext>
          </a:extLst>
        </xdr:cNvPr>
        <xdr:cNvSpPr txBox="1"/>
      </xdr:nvSpPr>
      <xdr:spPr>
        <a:xfrm>
          <a:off x="16370300" y="16798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82815</xdr:rowOff>
    </xdr:from>
    <xdr:to>
      <xdr:col>81</xdr:col>
      <xdr:colOff>101600</xdr:colOff>
      <xdr:row>99</xdr:row>
      <xdr:rowOff>12965</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5430500" y="16884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4092</xdr:rowOff>
    </xdr:from>
    <xdr:ext cx="469744"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5246428" y="16977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81338</xdr:rowOff>
    </xdr:from>
    <xdr:to>
      <xdr:col>76</xdr:col>
      <xdr:colOff>165100</xdr:colOff>
      <xdr:row>99</xdr:row>
      <xdr:rowOff>11488</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4541500" y="16883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2615</xdr:rowOff>
    </xdr:from>
    <xdr:ext cx="469744"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4357428" y="16976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81397</xdr:rowOff>
    </xdr:from>
    <xdr:to>
      <xdr:col>72</xdr:col>
      <xdr:colOff>38100</xdr:colOff>
      <xdr:row>99</xdr:row>
      <xdr:rowOff>11547</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3652500" y="16883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2674</xdr:rowOff>
    </xdr:from>
    <xdr:ext cx="469744"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3468428" y="16976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88356</xdr:rowOff>
    </xdr:from>
    <xdr:to>
      <xdr:col>67</xdr:col>
      <xdr:colOff>101600</xdr:colOff>
      <xdr:row>99</xdr:row>
      <xdr:rowOff>18506</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2763500" y="16890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99</xdr:row>
      <xdr:rowOff>9633</xdr:rowOff>
    </xdr:from>
    <xdr:ext cx="378565"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2625017" y="169831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投資及び出資金グラフ枠">
          <a:extLst>
            <a:ext uri="{FF2B5EF4-FFF2-40B4-BE49-F238E27FC236}">
              <a16:creationId xmlns:a16="http://schemas.microsoft.com/office/drawing/2014/main" id="{00000000-0008-0000-0600-0000E1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100152</xdr:rowOff>
    </xdr:from>
    <xdr:to>
      <xdr:col>116</xdr:col>
      <xdr:colOff>62864</xdr:colOff>
      <xdr:row>39</xdr:row>
      <xdr:rowOff>44450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flipV="1">
          <a:off x="22159595" y="5243652"/>
          <a:ext cx="1269" cy="14873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9" name="投資及び出資金最小値テキスト">
          <a:extLst>
            <a:ext uri="{FF2B5EF4-FFF2-40B4-BE49-F238E27FC236}">
              <a16:creationId xmlns:a16="http://schemas.microsoft.com/office/drawing/2014/main" id="{00000000-0008-0000-0600-0000E3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46829</xdr:rowOff>
    </xdr:from>
    <xdr:ext cx="534377" cy="259045"/>
    <xdr:sp macro="" textlink="">
      <xdr:nvSpPr>
        <xdr:cNvPr id="741" name="投資及び出資金最大値テキスト">
          <a:extLst>
            <a:ext uri="{FF2B5EF4-FFF2-40B4-BE49-F238E27FC236}">
              <a16:creationId xmlns:a16="http://schemas.microsoft.com/office/drawing/2014/main" id="{00000000-0008-0000-0600-0000E5020000}"/>
            </a:ext>
          </a:extLst>
        </xdr:cNvPr>
        <xdr:cNvSpPr txBox="1"/>
      </xdr:nvSpPr>
      <xdr:spPr>
        <a:xfrm>
          <a:off x="22212300" y="5018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100152</xdr:rowOff>
    </xdr:from>
    <xdr:to>
      <xdr:col>116</xdr:col>
      <xdr:colOff>152400</xdr:colOff>
      <xdr:row>30</xdr:row>
      <xdr:rowOff>100152</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2072600" y="5243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28219</xdr:rowOff>
    </xdr:from>
    <xdr:to>
      <xdr:col>116</xdr:col>
      <xdr:colOff>63500</xdr:colOff>
      <xdr:row>39</xdr:row>
      <xdr:rowOff>44450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1323300" y="6714769"/>
          <a:ext cx="838200" cy="16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107814</xdr:rowOff>
    </xdr:from>
    <xdr:ext cx="469744" cy="259045"/>
    <xdr:sp macro="" textlink="">
      <xdr:nvSpPr>
        <xdr:cNvPr id="744" name="投資及び出資金平均値テキスト">
          <a:extLst>
            <a:ext uri="{FF2B5EF4-FFF2-40B4-BE49-F238E27FC236}">
              <a16:creationId xmlns:a16="http://schemas.microsoft.com/office/drawing/2014/main" id="{00000000-0008-0000-0600-0000E8020000}"/>
            </a:ext>
          </a:extLst>
        </xdr:cNvPr>
        <xdr:cNvSpPr txBox="1"/>
      </xdr:nvSpPr>
      <xdr:spPr>
        <a:xfrm>
          <a:off x="22212300" y="64514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84937</xdr:rowOff>
    </xdr:from>
    <xdr:to>
      <xdr:col>116</xdr:col>
      <xdr:colOff>114300</xdr:colOff>
      <xdr:row>39</xdr:row>
      <xdr:rowOff>15087</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2110700" y="6600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28219</xdr:rowOff>
    </xdr:from>
    <xdr:to>
      <xdr:col>111</xdr:col>
      <xdr:colOff>177800</xdr:colOff>
      <xdr:row>39</xdr:row>
      <xdr:rowOff>44450</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flipV="1">
          <a:off x="20434300" y="6714769"/>
          <a:ext cx="889000" cy="16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93091</xdr:rowOff>
    </xdr:from>
    <xdr:to>
      <xdr:col>112</xdr:col>
      <xdr:colOff>38100</xdr:colOff>
      <xdr:row>39</xdr:row>
      <xdr:rowOff>23241</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21272500" y="660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39768</xdr:rowOff>
    </xdr:from>
    <xdr:ext cx="378565"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134017" y="6383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57404</xdr:rowOff>
    </xdr:from>
    <xdr:to>
      <xdr:col>107</xdr:col>
      <xdr:colOff>50800</xdr:colOff>
      <xdr:row>39</xdr:row>
      <xdr:rowOff>44450</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a:off x="19545300" y="6572504"/>
          <a:ext cx="889000" cy="158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93320</xdr:rowOff>
    </xdr:from>
    <xdr:to>
      <xdr:col>107</xdr:col>
      <xdr:colOff>101600</xdr:colOff>
      <xdr:row>39</xdr:row>
      <xdr:rowOff>23470</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20383500" y="66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39996</xdr:rowOff>
    </xdr:from>
    <xdr:ext cx="378565"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0245017" y="63836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57404</xdr:rowOff>
    </xdr:from>
    <xdr:to>
      <xdr:col>102</xdr:col>
      <xdr:colOff>114300</xdr:colOff>
      <xdr:row>39</xdr:row>
      <xdr:rowOff>44450</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flipV="1">
          <a:off x="18656300" y="6572504"/>
          <a:ext cx="889000" cy="158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105207</xdr:rowOff>
    </xdr:from>
    <xdr:to>
      <xdr:col>102</xdr:col>
      <xdr:colOff>165100</xdr:colOff>
      <xdr:row>39</xdr:row>
      <xdr:rowOff>35357</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19494500" y="662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26484</xdr:rowOff>
    </xdr:from>
    <xdr:ext cx="378565"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9356017" y="67130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99034</xdr:rowOff>
    </xdr:from>
    <xdr:to>
      <xdr:col>98</xdr:col>
      <xdr:colOff>38100</xdr:colOff>
      <xdr:row>39</xdr:row>
      <xdr:rowOff>29184</xdr:rowOff>
    </xdr:to>
    <xdr:sp macro="" textlink="">
      <xdr:nvSpPr>
        <xdr:cNvPr id="755" name="フローチャート: 判断 754">
          <a:extLst>
            <a:ext uri="{FF2B5EF4-FFF2-40B4-BE49-F238E27FC236}">
              <a16:creationId xmlns:a16="http://schemas.microsoft.com/office/drawing/2014/main" id="{00000000-0008-0000-0600-0000F3020000}"/>
            </a:ext>
          </a:extLst>
        </xdr:cNvPr>
        <xdr:cNvSpPr/>
      </xdr:nvSpPr>
      <xdr:spPr>
        <a:xfrm>
          <a:off x="18605500" y="6614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45712</xdr:rowOff>
    </xdr:from>
    <xdr:ext cx="378565"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467017" y="63893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3" name="投資及び出資金該当値テキスト">
          <a:extLst>
            <a:ext uri="{FF2B5EF4-FFF2-40B4-BE49-F238E27FC236}">
              <a16:creationId xmlns:a16="http://schemas.microsoft.com/office/drawing/2014/main" id="{00000000-0008-0000-0600-0000FB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148869</xdr:rowOff>
    </xdr:from>
    <xdr:to>
      <xdr:col>112</xdr:col>
      <xdr:colOff>38100</xdr:colOff>
      <xdr:row>39</xdr:row>
      <xdr:rowOff>79019</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1272500" y="6663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70146</xdr:rowOff>
    </xdr:from>
    <xdr:ext cx="378565"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1134017" y="67566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6604</xdr:rowOff>
    </xdr:from>
    <xdr:to>
      <xdr:col>102</xdr:col>
      <xdr:colOff>165100</xdr:colOff>
      <xdr:row>38</xdr:row>
      <xdr:rowOff>108204</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19494500" y="6521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124731</xdr:rowOff>
    </xdr:from>
    <xdr:ext cx="469744"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9310428" y="6296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0" name="楕円 769">
          <a:extLst>
            <a:ext uri="{FF2B5EF4-FFF2-40B4-BE49-F238E27FC236}">
              <a16:creationId xmlns:a16="http://schemas.microsoft.com/office/drawing/2014/main" id="{00000000-0008-0000-0600-000002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貸付金グラフ枠">
          <a:extLst>
            <a:ext uri="{FF2B5EF4-FFF2-40B4-BE49-F238E27FC236}">
              <a16:creationId xmlns:a16="http://schemas.microsoft.com/office/drawing/2014/main" id="{00000000-0008-0000-0600-00001A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23876</xdr:rowOff>
    </xdr:from>
    <xdr:to>
      <xdr:col>116</xdr:col>
      <xdr:colOff>62864</xdr:colOff>
      <xdr:row>59</xdr:row>
      <xdr:rowOff>44450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22159595" y="8767826"/>
          <a:ext cx="1269" cy="13921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6" name="貸付金最小値テキスト">
          <a:extLst>
            <a:ext uri="{FF2B5EF4-FFF2-40B4-BE49-F238E27FC236}">
              <a16:creationId xmlns:a16="http://schemas.microsoft.com/office/drawing/2014/main" id="{00000000-0008-0000-0600-00001C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142003</xdr:rowOff>
    </xdr:from>
    <xdr:ext cx="534377" cy="259045"/>
    <xdr:sp macro="" textlink="">
      <xdr:nvSpPr>
        <xdr:cNvPr id="798" name="貸付金最大値テキスト">
          <a:extLst>
            <a:ext uri="{FF2B5EF4-FFF2-40B4-BE49-F238E27FC236}">
              <a16:creationId xmlns:a16="http://schemas.microsoft.com/office/drawing/2014/main" id="{00000000-0008-0000-0600-00001E030000}"/>
            </a:ext>
          </a:extLst>
        </xdr:cNvPr>
        <xdr:cNvSpPr txBox="1"/>
      </xdr:nvSpPr>
      <xdr:spPr>
        <a:xfrm>
          <a:off x="22212300" y="8543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23876</xdr:rowOff>
    </xdr:from>
    <xdr:to>
      <xdr:col>116</xdr:col>
      <xdr:colOff>152400</xdr:colOff>
      <xdr:row>51</xdr:row>
      <xdr:rowOff>23876</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2072600" y="8767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84379</xdr:rowOff>
    </xdr:from>
    <xdr:to>
      <xdr:col>116</xdr:col>
      <xdr:colOff>63500</xdr:colOff>
      <xdr:row>58</xdr:row>
      <xdr:rowOff>118516</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flipV="1">
          <a:off x="21323300" y="10028479"/>
          <a:ext cx="838200" cy="34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2888</xdr:rowOff>
    </xdr:from>
    <xdr:ext cx="469744" cy="259045"/>
    <xdr:sp macro="" textlink="">
      <xdr:nvSpPr>
        <xdr:cNvPr id="801" name="貸付金平均値テキスト">
          <a:extLst>
            <a:ext uri="{FF2B5EF4-FFF2-40B4-BE49-F238E27FC236}">
              <a16:creationId xmlns:a16="http://schemas.microsoft.com/office/drawing/2014/main" id="{00000000-0008-0000-0600-000021030000}"/>
            </a:ext>
          </a:extLst>
        </xdr:cNvPr>
        <xdr:cNvSpPr txBox="1"/>
      </xdr:nvSpPr>
      <xdr:spPr>
        <a:xfrm>
          <a:off x="22212300" y="97755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151461</xdr:rowOff>
    </xdr:from>
    <xdr:to>
      <xdr:col>116</xdr:col>
      <xdr:colOff>114300</xdr:colOff>
      <xdr:row>58</xdr:row>
      <xdr:rowOff>81611</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2110700" y="9924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118516</xdr:rowOff>
    </xdr:from>
    <xdr:to>
      <xdr:col>111</xdr:col>
      <xdr:colOff>177800</xdr:colOff>
      <xdr:row>58</xdr:row>
      <xdr:rowOff>119735</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flipV="1">
          <a:off x="20434300" y="10062616"/>
          <a:ext cx="889000" cy="1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139344</xdr:rowOff>
    </xdr:from>
    <xdr:to>
      <xdr:col>112</xdr:col>
      <xdr:colOff>38100</xdr:colOff>
      <xdr:row>58</xdr:row>
      <xdr:rowOff>69494</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21272500" y="9911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86021</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088428" y="9687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119735</xdr:rowOff>
    </xdr:from>
    <xdr:to>
      <xdr:col>107</xdr:col>
      <xdr:colOff>50800</xdr:colOff>
      <xdr:row>58</xdr:row>
      <xdr:rowOff>120803</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flipV="1">
          <a:off x="19545300" y="10063835"/>
          <a:ext cx="889000" cy="1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129667</xdr:rowOff>
    </xdr:from>
    <xdr:to>
      <xdr:col>107</xdr:col>
      <xdr:colOff>101600</xdr:colOff>
      <xdr:row>58</xdr:row>
      <xdr:rowOff>59817</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20383500" y="9902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76344</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0199428" y="9677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120803</xdr:rowOff>
    </xdr:from>
    <xdr:to>
      <xdr:col>102</xdr:col>
      <xdr:colOff>114300</xdr:colOff>
      <xdr:row>58</xdr:row>
      <xdr:rowOff>121869</xdr:rowOff>
    </xdr:to>
    <xdr:cxnSp macro="">
      <xdr:nvCxnSpPr>
        <xdr:cNvPr id="809" name="直線コネクタ 808">
          <a:extLst>
            <a:ext uri="{FF2B5EF4-FFF2-40B4-BE49-F238E27FC236}">
              <a16:creationId xmlns:a16="http://schemas.microsoft.com/office/drawing/2014/main" id="{00000000-0008-0000-0600-000029030000}"/>
            </a:ext>
          </a:extLst>
        </xdr:cNvPr>
        <xdr:cNvCxnSpPr/>
      </xdr:nvCxnSpPr>
      <xdr:spPr>
        <a:xfrm flipV="1">
          <a:off x="18656300" y="10064903"/>
          <a:ext cx="889000" cy="1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132562</xdr:rowOff>
    </xdr:from>
    <xdr:to>
      <xdr:col>102</xdr:col>
      <xdr:colOff>165100</xdr:colOff>
      <xdr:row>58</xdr:row>
      <xdr:rowOff>62712</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19494500" y="9905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79239</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9310428" y="9680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65736</xdr:rowOff>
    </xdr:from>
    <xdr:to>
      <xdr:col>98</xdr:col>
      <xdr:colOff>38100</xdr:colOff>
      <xdr:row>57</xdr:row>
      <xdr:rowOff>167336</xdr:rowOff>
    </xdr:to>
    <xdr:sp macro="" textlink="">
      <xdr:nvSpPr>
        <xdr:cNvPr id="812" name="フローチャート: 判断 811">
          <a:extLst>
            <a:ext uri="{FF2B5EF4-FFF2-40B4-BE49-F238E27FC236}">
              <a16:creationId xmlns:a16="http://schemas.microsoft.com/office/drawing/2014/main" id="{00000000-0008-0000-0600-00002C030000}"/>
            </a:ext>
          </a:extLst>
        </xdr:cNvPr>
        <xdr:cNvSpPr/>
      </xdr:nvSpPr>
      <xdr:spPr>
        <a:xfrm>
          <a:off x="18605500" y="983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12413</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21428" y="9613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33579</xdr:rowOff>
    </xdr:from>
    <xdr:to>
      <xdr:col>116</xdr:col>
      <xdr:colOff>114300</xdr:colOff>
      <xdr:row>58</xdr:row>
      <xdr:rowOff>135179</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2110700" y="9977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12006</xdr:rowOff>
    </xdr:from>
    <xdr:ext cx="469744" cy="259045"/>
    <xdr:sp macro="" textlink="">
      <xdr:nvSpPr>
        <xdr:cNvPr id="820" name="貸付金該当値テキスト">
          <a:extLst>
            <a:ext uri="{FF2B5EF4-FFF2-40B4-BE49-F238E27FC236}">
              <a16:creationId xmlns:a16="http://schemas.microsoft.com/office/drawing/2014/main" id="{00000000-0008-0000-0600-000034030000}"/>
            </a:ext>
          </a:extLst>
        </xdr:cNvPr>
        <xdr:cNvSpPr txBox="1"/>
      </xdr:nvSpPr>
      <xdr:spPr>
        <a:xfrm>
          <a:off x="22212300" y="9956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67716</xdr:rowOff>
    </xdr:from>
    <xdr:to>
      <xdr:col>112</xdr:col>
      <xdr:colOff>38100</xdr:colOff>
      <xdr:row>58</xdr:row>
      <xdr:rowOff>169316</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21272500" y="10011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160443</xdr:rowOff>
    </xdr:from>
    <xdr:ext cx="469744"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21088428" y="10104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68935</xdr:rowOff>
    </xdr:from>
    <xdr:to>
      <xdr:col>107</xdr:col>
      <xdr:colOff>101600</xdr:colOff>
      <xdr:row>58</xdr:row>
      <xdr:rowOff>170535</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20383500" y="10013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161662</xdr:rowOff>
    </xdr:from>
    <xdr:ext cx="469744"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20199428" y="10105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70003</xdr:rowOff>
    </xdr:from>
    <xdr:to>
      <xdr:col>102</xdr:col>
      <xdr:colOff>165100</xdr:colOff>
      <xdr:row>59</xdr:row>
      <xdr:rowOff>153</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19494500" y="10014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162730</xdr:rowOff>
    </xdr:from>
    <xdr:ext cx="469744"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9310428" y="10106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71069</xdr:rowOff>
    </xdr:from>
    <xdr:to>
      <xdr:col>98</xdr:col>
      <xdr:colOff>38100</xdr:colOff>
      <xdr:row>59</xdr:row>
      <xdr:rowOff>1219</xdr:rowOff>
    </xdr:to>
    <xdr:sp macro="" textlink="">
      <xdr:nvSpPr>
        <xdr:cNvPr id="827" name="楕円 826">
          <a:extLst>
            <a:ext uri="{FF2B5EF4-FFF2-40B4-BE49-F238E27FC236}">
              <a16:creationId xmlns:a16="http://schemas.microsoft.com/office/drawing/2014/main" id="{00000000-0008-0000-0600-00003B030000}"/>
            </a:ext>
          </a:extLst>
        </xdr:cNvPr>
        <xdr:cNvSpPr/>
      </xdr:nvSpPr>
      <xdr:spPr>
        <a:xfrm>
          <a:off x="18605500" y="10015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163796</xdr:rowOff>
    </xdr:from>
    <xdr:ext cx="469744"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421428" y="10107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a:extLst>
            <a:ext uri="{FF2B5EF4-FFF2-40B4-BE49-F238E27FC236}">
              <a16:creationId xmlns:a16="http://schemas.microsoft.com/office/drawing/2014/main" id="{00000000-0008-0000-0600-000054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99809</xdr:rowOff>
    </xdr:from>
    <xdr:to>
      <xdr:col>116</xdr:col>
      <xdr:colOff>62864</xdr:colOff>
      <xdr:row>78</xdr:row>
      <xdr:rowOff>121565</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22159595" y="12272759"/>
          <a:ext cx="1269" cy="12219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125392</xdr:rowOff>
    </xdr:from>
    <xdr:ext cx="534377" cy="259045"/>
    <xdr:sp macro="" textlink="">
      <xdr:nvSpPr>
        <xdr:cNvPr id="854" name="繰出金最小値テキスト">
          <a:extLst>
            <a:ext uri="{FF2B5EF4-FFF2-40B4-BE49-F238E27FC236}">
              <a16:creationId xmlns:a16="http://schemas.microsoft.com/office/drawing/2014/main" id="{00000000-0008-0000-0600-000056030000}"/>
            </a:ext>
          </a:extLst>
        </xdr:cNvPr>
        <xdr:cNvSpPr txBox="1"/>
      </xdr:nvSpPr>
      <xdr:spPr>
        <a:xfrm>
          <a:off x="22212300" y="13498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121565</xdr:rowOff>
    </xdr:from>
    <xdr:to>
      <xdr:col>116</xdr:col>
      <xdr:colOff>152400</xdr:colOff>
      <xdr:row>78</xdr:row>
      <xdr:rowOff>121565</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3494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46486</xdr:rowOff>
    </xdr:from>
    <xdr:ext cx="534377" cy="259045"/>
    <xdr:sp macro="" textlink="">
      <xdr:nvSpPr>
        <xdr:cNvPr id="856" name="繰出金最大値テキスト">
          <a:extLst>
            <a:ext uri="{FF2B5EF4-FFF2-40B4-BE49-F238E27FC236}">
              <a16:creationId xmlns:a16="http://schemas.microsoft.com/office/drawing/2014/main" id="{00000000-0008-0000-0600-000058030000}"/>
            </a:ext>
          </a:extLst>
        </xdr:cNvPr>
        <xdr:cNvSpPr txBox="1"/>
      </xdr:nvSpPr>
      <xdr:spPr>
        <a:xfrm>
          <a:off x="22212300" y="12047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99809</xdr:rowOff>
    </xdr:from>
    <xdr:to>
      <xdr:col>116</xdr:col>
      <xdr:colOff>152400</xdr:colOff>
      <xdr:row>71</xdr:row>
      <xdr:rowOff>99809</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22072600" y="12272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140824</xdr:rowOff>
    </xdr:from>
    <xdr:to>
      <xdr:col>116</xdr:col>
      <xdr:colOff>63500</xdr:colOff>
      <xdr:row>77</xdr:row>
      <xdr:rowOff>151758</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21323300" y="13342474"/>
          <a:ext cx="838200" cy="10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32414</xdr:rowOff>
    </xdr:from>
    <xdr:ext cx="534377" cy="259045"/>
    <xdr:sp macro="" textlink="">
      <xdr:nvSpPr>
        <xdr:cNvPr id="859" name="繰出金平均値テキスト">
          <a:extLst>
            <a:ext uri="{FF2B5EF4-FFF2-40B4-BE49-F238E27FC236}">
              <a16:creationId xmlns:a16="http://schemas.microsoft.com/office/drawing/2014/main" id="{00000000-0008-0000-0600-00005B030000}"/>
            </a:ext>
          </a:extLst>
        </xdr:cNvPr>
        <xdr:cNvSpPr txBox="1"/>
      </xdr:nvSpPr>
      <xdr:spPr>
        <a:xfrm>
          <a:off x="22212300" y="128911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9537</xdr:rowOff>
    </xdr:from>
    <xdr:to>
      <xdr:col>116</xdr:col>
      <xdr:colOff>114300</xdr:colOff>
      <xdr:row>76</xdr:row>
      <xdr:rowOff>111137</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2110700" y="13039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140824</xdr:rowOff>
    </xdr:from>
    <xdr:to>
      <xdr:col>111</xdr:col>
      <xdr:colOff>177800</xdr:colOff>
      <xdr:row>77</xdr:row>
      <xdr:rowOff>155969</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20434300" y="13342474"/>
          <a:ext cx="889000" cy="15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3156</xdr:rowOff>
    </xdr:from>
    <xdr:to>
      <xdr:col>112</xdr:col>
      <xdr:colOff>38100</xdr:colOff>
      <xdr:row>76</xdr:row>
      <xdr:rowOff>104756</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21272500" y="13033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121283</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056111" y="12808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86818</xdr:rowOff>
    </xdr:from>
    <xdr:to>
      <xdr:col>107</xdr:col>
      <xdr:colOff>50800</xdr:colOff>
      <xdr:row>77</xdr:row>
      <xdr:rowOff>155969</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a:off x="19545300" y="13288468"/>
          <a:ext cx="889000" cy="69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165272</xdr:rowOff>
    </xdr:from>
    <xdr:to>
      <xdr:col>107</xdr:col>
      <xdr:colOff>101600</xdr:colOff>
      <xdr:row>76</xdr:row>
      <xdr:rowOff>95422</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20383500" y="13024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111948</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0167111" y="12799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133775</xdr:rowOff>
    </xdr:from>
    <xdr:to>
      <xdr:col>102</xdr:col>
      <xdr:colOff>114300</xdr:colOff>
      <xdr:row>77</xdr:row>
      <xdr:rowOff>86818</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a:off x="18656300" y="13163975"/>
          <a:ext cx="889000" cy="1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1994</xdr:rowOff>
    </xdr:from>
    <xdr:to>
      <xdr:col>102</xdr:col>
      <xdr:colOff>165100</xdr:colOff>
      <xdr:row>76</xdr:row>
      <xdr:rowOff>103594</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9494500" y="1303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120121</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278111" y="12807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61849</xdr:rowOff>
    </xdr:from>
    <xdr:to>
      <xdr:col>98</xdr:col>
      <xdr:colOff>38100</xdr:colOff>
      <xdr:row>76</xdr:row>
      <xdr:rowOff>163449</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18605500" y="13092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8526</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389111" y="12867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100958</xdr:rowOff>
    </xdr:from>
    <xdr:to>
      <xdr:col>116</xdr:col>
      <xdr:colOff>114300</xdr:colOff>
      <xdr:row>78</xdr:row>
      <xdr:rowOff>31108</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2110700" y="13302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79385</xdr:rowOff>
    </xdr:from>
    <xdr:ext cx="534377" cy="259045"/>
    <xdr:sp macro="" textlink="">
      <xdr:nvSpPr>
        <xdr:cNvPr id="878" name="繰出金該当値テキスト">
          <a:extLst>
            <a:ext uri="{FF2B5EF4-FFF2-40B4-BE49-F238E27FC236}">
              <a16:creationId xmlns:a16="http://schemas.microsoft.com/office/drawing/2014/main" id="{00000000-0008-0000-0600-00006E030000}"/>
            </a:ext>
          </a:extLst>
        </xdr:cNvPr>
        <xdr:cNvSpPr txBox="1"/>
      </xdr:nvSpPr>
      <xdr:spPr>
        <a:xfrm>
          <a:off x="22212300" y="13281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90024</xdr:rowOff>
    </xdr:from>
    <xdr:to>
      <xdr:col>112</xdr:col>
      <xdr:colOff>38100</xdr:colOff>
      <xdr:row>78</xdr:row>
      <xdr:rowOff>20174</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1272500" y="13291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11301</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1056111" y="13384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105169</xdr:rowOff>
    </xdr:from>
    <xdr:to>
      <xdr:col>107</xdr:col>
      <xdr:colOff>101600</xdr:colOff>
      <xdr:row>78</xdr:row>
      <xdr:rowOff>35319</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20383500" y="13306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26446</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0167111" y="13399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36018</xdr:rowOff>
    </xdr:from>
    <xdr:to>
      <xdr:col>102</xdr:col>
      <xdr:colOff>165100</xdr:colOff>
      <xdr:row>77</xdr:row>
      <xdr:rowOff>137618</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9494500" y="13237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128745</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9278111" y="13330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82975</xdr:rowOff>
    </xdr:from>
    <xdr:to>
      <xdr:col>98</xdr:col>
      <xdr:colOff>38100</xdr:colOff>
      <xdr:row>77</xdr:row>
      <xdr:rowOff>13125</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18605500" y="13113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4252</xdr:rowOff>
    </xdr:from>
    <xdr:ext cx="534377"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389111" y="13205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a:extLst>
            <a:ext uri="{FF2B5EF4-FFF2-40B4-BE49-F238E27FC236}">
              <a16:creationId xmlns:a16="http://schemas.microsoft.com/office/drawing/2014/main" id="{00000000-0008-0000-0600-000085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3" name="前年度繰上充用金最小値テキスト">
          <a:extLst>
            <a:ext uri="{FF2B5EF4-FFF2-40B4-BE49-F238E27FC236}">
              <a16:creationId xmlns:a16="http://schemas.microsoft.com/office/drawing/2014/main" id="{00000000-0008-0000-0600-000087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5" name="前年度繰上充用金最大値テキスト">
          <a:extLst>
            <a:ext uri="{FF2B5EF4-FFF2-40B4-BE49-F238E27FC236}">
              <a16:creationId xmlns:a16="http://schemas.microsoft.com/office/drawing/2014/main" id="{00000000-0008-0000-0600-000089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8" name="前年度繰上充用金平均値テキスト">
          <a:extLst>
            <a:ext uri="{FF2B5EF4-FFF2-40B4-BE49-F238E27FC236}">
              <a16:creationId xmlns:a16="http://schemas.microsoft.com/office/drawing/2014/main" id="{00000000-0008-0000-0600-00008C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7" name="前年度繰上充用金該当値テキスト">
          <a:extLst>
            <a:ext uri="{FF2B5EF4-FFF2-40B4-BE49-F238E27FC236}">
              <a16:creationId xmlns:a16="http://schemas.microsoft.com/office/drawing/2014/main" id="{00000000-0008-0000-0600-00009F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a:extLst>
            <a:ext uri="{FF2B5EF4-FFF2-40B4-BE49-F238E27FC236}">
              <a16:creationId xmlns:a16="http://schemas.microsoft.com/office/drawing/2014/main" id="{00000000-0008-0000-0600-0000A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a:extLst>
            <a:ext uri="{FF2B5EF4-FFF2-40B4-BE49-F238E27FC236}">
              <a16:creationId xmlns:a16="http://schemas.microsoft.com/office/drawing/2014/main" id="{00000000-0008-0000-0600-0000A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総額は、住民一人当たり３４２千円となっています。主な構成項目の中で、人件費、物件費、公債費及び繰出金などは、類似団体平均と比べて低い水準にありますが、扶助費は平均を上回っています。扶助費については、類似団体内で第３位であり、住民一人当たり８７，３２０円は類似団体平均より２４，８８８円多く、近年は増加傾向が続いていましたが、平成２９年度より減少しています。主な内容は障害者自立支援給付費や保育所及び認定こども園運営費等の子育て関連経費が多いことが要因です。補助費等については、ごみ処理、し尿処理、常備消防、水道事業等を一部事務組合で行っており、その負担金等によるところが大きいが、類似団体平均より低い状況にあります。</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栃木県益子町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23,174
22,976
89.40
8,419,498
7,927,076
397,476
5,120,534
6,741,646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46.8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45648</xdr:rowOff>
    </xdr:from>
    <xdr:to>
      <xdr:col>24</xdr:col>
      <xdr:colOff>62865</xdr:colOff>
      <xdr:row>38</xdr:row>
      <xdr:rowOff>95939</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360598"/>
          <a:ext cx="1270" cy="1250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99766</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614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95939</xdr:rowOff>
    </xdr:from>
    <xdr:to>
      <xdr:col>24</xdr:col>
      <xdr:colOff>152400</xdr:colOff>
      <xdr:row>38</xdr:row>
      <xdr:rowOff>95939</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611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163775</xdr:rowOff>
    </xdr:from>
    <xdr:ext cx="469744"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5135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6,363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45648</xdr:rowOff>
    </xdr:from>
    <xdr:to>
      <xdr:col>24</xdr:col>
      <xdr:colOff>152400</xdr:colOff>
      <xdr:row>31</xdr:row>
      <xdr:rowOff>45648</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360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26380</xdr:rowOff>
    </xdr:from>
    <xdr:to>
      <xdr:col>24</xdr:col>
      <xdr:colOff>63500</xdr:colOff>
      <xdr:row>34</xdr:row>
      <xdr:rowOff>75692</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3797300" y="5855680"/>
          <a:ext cx="838200" cy="49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3646</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60043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25219</xdr:rowOff>
    </xdr:from>
    <xdr:to>
      <xdr:col>24</xdr:col>
      <xdr:colOff>114300</xdr:colOff>
      <xdr:row>35</xdr:row>
      <xdr:rowOff>126819</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6025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26380</xdr:rowOff>
    </xdr:from>
    <xdr:to>
      <xdr:col>19</xdr:col>
      <xdr:colOff>177800</xdr:colOff>
      <xdr:row>34</xdr:row>
      <xdr:rowOff>53485</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908300" y="5855680"/>
          <a:ext cx="889000" cy="27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40567</xdr:rowOff>
    </xdr:from>
    <xdr:to>
      <xdr:col>20</xdr:col>
      <xdr:colOff>38100</xdr:colOff>
      <xdr:row>35</xdr:row>
      <xdr:rowOff>142167</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041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133294</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6134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136761</xdr:rowOff>
    </xdr:from>
    <xdr:to>
      <xdr:col>15</xdr:col>
      <xdr:colOff>50800</xdr:colOff>
      <xdr:row>34</xdr:row>
      <xdr:rowOff>53485</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2019300" y="5794611"/>
          <a:ext cx="889000" cy="88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48078</xdr:rowOff>
    </xdr:from>
    <xdr:to>
      <xdr:col>15</xdr:col>
      <xdr:colOff>101600</xdr:colOff>
      <xdr:row>35</xdr:row>
      <xdr:rowOff>149678</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6048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140805</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6141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136761</xdr:rowOff>
    </xdr:from>
    <xdr:to>
      <xdr:col>10</xdr:col>
      <xdr:colOff>114300</xdr:colOff>
      <xdr:row>34</xdr:row>
      <xdr:rowOff>77651</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flipV="1">
          <a:off x="1130300" y="5794611"/>
          <a:ext cx="889000" cy="112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111434</xdr:rowOff>
    </xdr:from>
    <xdr:to>
      <xdr:col>10</xdr:col>
      <xdr:colOff>165100</xdr:colOff>
      <xdr:row>35</xdr:row>
      <xdr:rowOff>41584</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5940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32711</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6033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16728</xdr:rowOff>
    </xdr:from>
    <xdr:to>
      <xdr:col>6</xdr:col>
      <xdr:colOff>38100</xdr:colOff>
      <xdr:row>35</xdr:row>
      <xdr:rowOff>118328</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6017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109455</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6110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24892</xdr:rowOff>
    </xdr:from>
    <xdr:to>
      <xdr:col>24</xdr:col>
      <xdr:colOff>114300</xdr:colOff>
      <xdr:row>34</xdr:row>
      <xdr:rowOff>126492</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5854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47769</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5705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147030</xdr:rowOff>
    </xdr:from>
    <xdr:to>
      <xdr:col>20</xdr:col>
      <xdr:colOff>38100</xdr:colOff>
      <xdr:row>34</xdr:row>
      <xdr:rowOff>77180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5804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93707</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5580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2685</xdr:rowOff>
    </xdr:from>
    <xdr:to>
      <xdr:col>15</xdr:col>
      <xdr:colOff>101600</xdr:colOff>
      <xdr:row>34</xdr:row>
      <xdr:rowOff>104285</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5831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120812</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5607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85961</xdr:rowOff>
    </xdr:from>
    <xdr:to>
      <xdr:col>10</xdr:col>
      <xdr:colOff>165100</xdr:colOff>
      <xdr:row>34</xdr:row>
      <xdr:rowOff>16111</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5743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32638</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5519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26851</xdr:rowOff>
    </xdr:from>
    <xdr:to>
      <xdr:col>6</xdr:col>
      <xdr:colOff>38100</xdr:colOff>
      <xdr:row>34</xdr:row>
      <xdr:rowOff>128451</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5856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144978</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5631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5" name="テキスト ボックス 114">
          <a:extLst>
            <a:ext uri="{FF2B5EF4-FFF2-40B4-BE49-F238E27FC236}">
              <a16:creationId xmlns:a16="http://schemas.microsoft.com/office/drawing/2014/main" id="{00000000-0008-0000-0700-000073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総務費グラフ枠">
          <a:extLst>
            <a:ext uri="{FF2B5EF4-FFF2-40B4-BE49-F238E27FC236}">
              <a16:creationId xmlns:a16="http://schemas.microsoft.com/office/drawing/2014/main" id="{00000000-0008-0000-0700-000074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107128</xdr:rowOff>
    </xdr:from>
    <xdr:to>
      <xdr:col>24</xdr:col>
      <xdr:colOff>62865</xdr:colOff>
      <xdr:row>59</xdr:row>
      <xdr:rowOff>802</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4633595" y="8679628"/>
          <a:ext cx="1270" cy="1436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4629</xdr:rowOff>
    </xdr:from>
    <xdr:ext cx="534377" cy="259045"/>
    <xdr:sp macro="" textlink="">
      <xdr:nvSpPr>
        <xdr:cNvPr id="118" name="総務費最小値テキスト">
          <a:extLst>
            <a:ext uri="{FF2B5EF4-FFF2-40B4-BE49-F238E27FC236}">
              <a16:creationId xmlns:a16="http://schemas.microsoft.com/office/drawing/2014/main" id="{00000000-0008-0000-0700-000076000000}"/>
            </a:ext>
          </a:extLst>
        </xdr:cNvPr>
        <xdr:cNvSpPr txBox="1"/>
      </xdr:nvSpPr>
      <xdr:spPr>
        <a:xfrm>
          <a:off x="4686300" y="10120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802</xdr:rowOff>
    </xdr:from>
    <xdr:to>
      <xdr:col>24</xdr:col>
      <xdr:colOff>152400</xdr:colOff>
      <xdr:row>59</xdr:row>
      <xdr:rowOff>802</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1011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53805</xdr:rowOff>
    </xdr:from>
    <xdr:ext cx="599010" cy="259045"/>
    <xdr:sp macro="" textlink="">
      <xdr:nvSpPr>
        <xdr:cNvPr id="120" name="総務費最大値テキスト">
          <a:extLst>
            <a:ext uri="{FF2B5EF4-FFF2-40B4-BE49-F238E27FC236}">
              <a16:creationId xmlns:a16="http://schemas.microsoft.com/office/drawing/2014/main" id="{00000000-0008-0000-0700-000078000000}"/>
            </a:ext>
          </a:extLst>
        </xdr:cNvPr>
        <xdr:cNvSpPr txBox="1"/>
      </xdr:nvSpPr>
      <xdr:spPr>
        <a:xfrm>
          <a:off x="4686300" y="8454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469,974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107128</xdr:rowOff>
    </xdr:from>
    <xdr:to>
      <xdr:col>24</xdr:col>
      <xdr:colOff>152400</xdr:colOff>
      <xdr:row>50</xdr:row>
      <xdr:rowOff>107128</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4546600" y="8679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134152</xdr:rowOff>
    </xdr:from>
    <xdr:to>
      <xdr:col>24</xdr:col>
      <xdr:colOff>63500</xdr:colOff>
      <xdr:row>58</xdr:row>
      <xdr:rowOff>142247</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3797300" y="10078252"/>
          <a:ext cx="838200" cy="8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11151</xdr:rowOff>
    </xdr:from>
    <xdr:ext cx="534377" cy="259045"/>
    <xdr:sp macro="" textlink="">
      <xdr:nvSpPr>
        <xdr:cNvPr id="123" name="総務費平均値テキスト">
          <a:extLst>
            <a:ext uri="{FF2B5EF4-FFF2-40B4-BE49-F238E27FC236}">
              <a16:creationId xmlns:a16="http://schemas.microsoft.com/office/drawing/2014/main" id="{00000000-0008-0000-0700-00007B000000}"/>
            </a:ext>
          </a:extLst>
        </xdr:cNvPr>
        <xdr:cNvSpPr txBox="1"/>
      </xdr:nvSpPr>
      <xdr:spPr>
        <a:xfrm>
          <a:off x="4686300" y="97838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159724</xdr:rowOff>
    </xdr:from>
    <xdr:to>
      <xdr:col>24</xdr:col>
      <xdr:colOff>114300</xdr:colOff>
      <xdr:row>58</xdr:row>
      <xdr:rowOff>89874</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4584700" y="9932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142247</xdr:rowOff>
    </xdr:from>
    <xdr:to>
      <xdr:col>19</xdr:col>
      <xdr:colOff>177800</xdr:colOff>
      <xdr:row>58</xdr:row>
      <xdr:rowOff>145657</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2908300" y="10086347"/>
          <a:ext cx="889000" cy="3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17276</xdr:rowOff>
    </xdr:from>
    <xdr:to>
      <xdr:col>20</xdr:col>
      <xdr:colOff>38100</xdr:colOff>
      <xdr:row>58</xdr:row>
      <xdr:rowOff>118876</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3746500" y="996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135403</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3530111" y="9736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145657</xdr:rowOff>
    </xdr:from>
    <xdr:to>
      <xdr:col>15</xdr:col>
      <xdr:colOff>50800</xdr:colOff>
      <xdr:row>58</xdr:row>
      <xdr:rowOff>159190</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flipV="1">
          <a:off x="2019300" y="10089757"/>
          <a:ext cx="889000" cy="13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8344</xdr:rowOff>
    </xdr:from>
    <xdr:to>
      <xdr:col>15</xdr:col>
      <xdr:colOff>101600</xdr:colOff>
      <xdr:row>58</xdr:row>
      <xdr:rowOff>109944</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2857500" y="9952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126471</xdr:rowOff>
    </xdr:from>
    <xdr:ext cx="534377"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2641111" y="9727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146711</xdr:rowOff>
    </xdr:from>
    <xdr:to>
      <xdr:col>10</xdr:col>
      <xdr:colOff>114300</xdr:colOff>
      <xdr:row>58</xdr:row>
      <xdr:rowOff>159190</xdr:rowOff>
    </xdr:to>
    <xdr:cxnSp macro="">
      <xdr:nvCxnSpPr>
        <xdr:cNvPr id="131" name="直線コネクタ 130">
          <a:extLst>
            <a:ext uri="{FF2B5EF4-FFF2-40B4-BE49-F238E27FC236}">
              <a16:creationId xmlns:a16="http://schemas.microsoft.com/office/drawing/2014/main" id="{00000000-0008-0000-0700-000083000000}"/>
            </a:ext>
          </a:extLst>
        </xdr:cNvPr>
        <xdr:cNvCxnSpPr/>
      </xdr:nvCxnSpPr>
      <xdr:spPr>
        <a:xfrm>
          <a:off x="1130300" y="10090811"/>
          <a:ext cx="889000" cy="12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15663</xdr:rowOff>
    </xdr:from>
    <xdr:to>
      <xdr:col>10</xdr:col>
      <xdr:colOff>165100</xdr:colOff>
      <xdr:row>58</xdr:row>
      <xdr:rowOff>117263</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968500" y="9959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133790</xdr:rowOff>
    </xdr:from>
    <xdr:ext cx="534377"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752111" y="9734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41256</xdr:rowOff>
    </xdr:from>
    <xdr:to>
      <xdr:col>6</xdr:col>
      <xdr:colOff>38100</xdr:colOff>
      <xdr:row>58</xdr:row>
      <xdr:rowOff>142856</xdr:rowOff>
    </xdr:to>
    <xdr:sp macro="" textlink="">
      <xdr:nvSpPr>
        <xdr:cNvPr id="134" name="フローチャート: 判断 133">
          <a:extLst>
            <a:ext uri="{FF2B5EF4-FFF2-40B4-BE49-F238E27FC236}">
              <a16:creationId xmlns:a16="http://schemas.microsoft.com/office/drawing/2014/main" id="{00000000-0008-0000-0700-000086000000}"/>
            </a:ext>
          </a:extLst>
        </xdr:cNvPr>
        <xdr:cNvSpPr/>
      </xdr:nvSpPr>
      <xdr:spPr>
        <a:xfrm>
          <a:off x="1079500" y="9985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159383</xdr:rowOff>
    </xdr:from>
    <xdr:ext cx="534377"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863111" y="9760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83352</xdr:rowOff>
    </xdr:from>
    <xdr:to>
      <xdr:col>24</xdr:col>
      <xdr:colOff>114300</xdr:colOff>
      <xdr:row>59</xdr:row>
      <xdr:rowOff>13502</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4584700" y="10027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169729</xdr:rowOff>
    </xdr:from>
    <xdr:ext cx="534377" cy="259045"/>
    <xdr:sp macro="" textlink="">
      <xdr:nvSpPr>
        <xdr:cNvPr id="142" name="総務費該当値テキスト">
          <a:extLst>
            <a:ext uri="{FF2B5EF4-FFF2-40B4-BE49-F238E27FC236}">
              <a16:creationId xmlns:a16="http://schemas.microsoft.com/office/drawing/2014/main" id="{00000000-0008-0000-0700-00008E000000}"/>
            </a:ext>
          </a:extLst>
        </xdr:cNvPr>
        <xdr:cNvSpPr txBox="1"/>
      </xdr:nvSpPr>
      <xdr:spPr>
        <a:xfrm>
          <a:off x="4686300" y="9942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91447</xdr:rowOff>
    </xdr:from>
    <xdr:to>
      <xdr:col>20</xdr:col>
      <xdr:colOff>38100</xdr:colOff>
      <xdr:row>59</xdr:row>
      <xdr:rowOff>21597</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3746500" y="10035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12724</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3530111" y="10128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94857</xdr:rowOff>
    </xdr:from>
    <xdr:to>
      <xdr:col>15</xdr:col>
      <xdr:colOff>101600</xdr:colOff>
      <xdr:row>59</xdr:row>
      <xdr:rowOff>25007</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2857500" y="10038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16134</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2641111" y="10131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108390</xdr:rowOff>
    </xdr:from>
    <xdr:to>
      <xdr:col>10</xdr:col>
      <xdr:colOff>165100</xdr:colOff>
      <xdr:row>59</xdr:row>
      <xdr:rowOff>38540</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968500" y="10052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29667</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1752111" y="10145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95911</xdr:rowOff>
    </xdr:from>
    <xdr:to>
      <xdr:col>6</xdr:col>
      <xdr:colOff>38100</xdr:colOff>
      <xdr:row>59</xdr:row>
      <xdr:rowOff>26061</xdr:rowOff>
    </xdr:to>
    <xdr:sp macro="" textlink="">
      <xdr:nvSpPr>
        <xdr:cNvPr id="149" name="楕円 148">
          <a:extLst>
            <a:ext uri="{FF2B5EF4-FFF2-40B4-BE49-F238E27FC236}">
              <a16:creationId xmlns:a16="http://schemas.microsoft.com/office/drawing/2014/main" id="{00000000-0008-0000-0700-000095000000}"/>
            </a:ext>
          </a:extLst>
        </xdr:cNvPr>
        <xdr:cNvSpPr/>
      </xdr:nvSpPr>
      <xdr:spPr>
        <a:xfrm>
          <a:off x="1079500" y="10040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17188</xdr:rowOff>
    </xdr:from>
    <xdr:ext cx="534377" cy="259045"/>
    <xdr:sp macro="" textlink="">
      <xdr:nvSpPr>
        <xdr:cNvPr id="150" name="テキスト ボックス 149">
          <a:extLst>
            <a:ext uri="{FF2B5EF4-FFF2-40B4-BE49-F238E27FC236}">
              <a16:creationId xmlns:a16="http://schemas.microsoft.com/office/drawing/2014/main" id="{00000000-0008-0000-0700-000096000000}"/>
            </a:ext>
          </a:extLst>
        </xdr:cNvPr>
        <xdr:cNvSpPr txBox="1"/>
      </xdr:nvSpPr>
      <xdr:spPr>
        <a:xfrm>
          <a:off x="863111" y="10132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a:extLst>
            <a:ext uri="{FF2B5EF4-FFF2-40B4-BE49-F238E27FC236}">
              <a16:creationId xmlns:a16="http://schemas.microsoft.com/office/drawing/2014/main" id="{00000000-0008-0000-0700-00009E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73677</xdr:rowOff>
    </xdr:from>
    <xdr:ext cx="53129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a:extLst>
            <a:ext uri="{FF2B5EF4-FFF2-40B4-BE49-F238E27FC236}">
              <a16:creationId xmlns:a16="http://schemas.microsoft.com/office/drawing/2014/main" id="{00000000-0008-0000-0700-0000AD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a:extLst>
            <a:ext uri="{FF2B5EF4-FFF2-40B4-BE49-F238E27FC236}">
              <a16:creationId xmlns:a16="http://schemas.microsoft.com/office/drawing/2014/main" id="{00000000-0008-0000-0700-0000AE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100190</xdr:rowOff>
    </xdr:from>
    <xdr:to>
      <xdr:col>24</xdr:col>
      <xdr:colOff>62865</xdr:colOff>
      <xdr:row>78</xdr:row>
      <xdr:rowOff>108586</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4633595" y="12101690"/>
          <a:ext cx="1270" cy="1379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112413</xdr:rowOff>
    </xdr:from>
    <xdr:ext cx="534377" cy="259045"/>
    <xdr:sp macro="" textlink="">
      <xdr:nvSpPr>
        <xdr:cNvPr id="176" name="民生費最小値テキスト">
          <a:extLst>
            <a:ext uri="{FF2B5EF4-FFF2-40B4-BE49-F238E27FC236}">
              <a16:creationId xmlns:a16="http://schemas.microsoft.com/office/drawing/2014/main" id="{00000000-0008-0000-0700-0000B0000000}"/>
            </a:ext>
          </a:extLst>
        </xdr:cNvPr>
        <xdr:cNvSpPr txBox="1"/>
      </xdr:nvSpPr>
      <xdr:spPr>
        <a:xfrm>
          <a:off x="4686300" y="13485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108586</xdr:rowOff>
    </xdr:from>
    <xdr:to>
      <xdr:col>24</xdr:col>
      <xdr:colOff>152400</xdr:colOff>
      <xdr:row>78</xdr:row>
      <xdr:rowOff>108586</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3481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46867</xdr:rowOff>
    </xdr:from>
    <xdr:ext cx="599010" cy="259045"/>
    <xdr:sp macro="" textlink="">
      <xdr:nvSpPr>
        <xdr:cNvPr id="178" name="民生費最大値テキスト">
          <a:extLst>
            <a:ext uri="{FF2B5EF4-FFF2-40B4-BE49-F238E27FC236}">
              <a16:creationId xmlns:a16="http://schemas.microsoft.com/office/drawing/2014/main" id="{00000000-0008-0000-0700-0000B2000000}"/>
            </a:ext>
          </a:extLst>
        </xdr:cNvPr>
        <xdr:cNvSpPr txBox="1"/>
      </xdr:nvSpPr>
      <xdr:spPr>
        <a:xfrm>
          <a:off x="4686300" y="118769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207,111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100190</xdr:rowOff>
    </xdr:from>
    <xdr:to>
      <xdr:col>24</xdr:col>
      <xdr:colOff>152400</xdr:colOff>
      <xdr:row>70</xdr:row>
      <xdr:rowOff>100190</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4546600" y="12101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110096</xdr:rowOff>
    </xdr:from>
    <xdr:to>
      <xdr:col>24</xdr:col>
      <xdr:colOff>63500</xdr:colOff>
      <xdr:row>76</xdr:row>
      <xdr:rowOff>118999</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3797300" y="13140296"/>
          <a:ext cx="838200" cy="8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43933</xdr:rowOff>
    </xdr:from>
    <xdr:ext cx="599010" cy="259045"/>
    <xdr:sp macro="" textlink="">
      <xdr:nvSpPr>
        <xdr:cNvPr id="181" name="民生費平均値テキスト">
          <a:extLst>
            <a:ext uri="{FF2B5EF4-FFF2-40B4-BE49-F238E27FC236}">
              <a16:creationId xmlns:a16="http://schemas.microsoft.com/office/drawing/2014/main" id="{00000000-0008-0000-0700-0000B5000000}"/>
            </a:ext>
          </a:extLst>
        </xdr:cNvPr>
        <xdr:cNvSpPr txBox="1"/>
      </xdr:nvSpPr>
      <xdr:spPr>
        <a:xfrm>
          <a:off x="4686300" y="1307413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65506</xdr:rowOff>
    </xdr:from>
    <xdr:to>
      <xdr:col>24</xdr:col>
      <xdr:colOff>114300</xdr:colOff>
      <xdr:row>76</xdr:row>
      <xdr:rowOff>167106</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4584700" y="13095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118999</xdr:rowOff>
    </xdr:from>
    <xdr:to>
      <xdr:col>19</xdr:col>
      <xdr:colOff>177800</xdr:colOff>
      <xdr:row>77</xdr:row>
      <xdr:rowOff>1054</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2908300" y="13149199"/>
          <a:ext cx="889000" cy="53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9334</xdr:rowOff>
    </xdr:from>
    <xdr:to>
      <xdr:col>20</xdr:col>
      <xdr:colOff>38100</xdr:colOff>
      <xdr:row>76</xdr:row>
      <xdr:rowOff>110934</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3746500" y="13039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127461</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3497795" y="12814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168084</xdr:rowOff>
    </xdr:from>
    <xdr:to>
      <xdr:col>15</xdr:col>
      <xdr:colOff>50800</xdr:colOff>
      <xdr:row>77</xdr:row>
      <xdr:rowOff>1054</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a:off x="2019300" y="13198284"/>
          <a:ext cx="889000" cy="4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38164</xdr:rowOff>
    </xdr:from>
    <xdr:to>
      <xdr:col>15</xdr:col>
      <xdr:colOff>101600</xdr:colOff>
      <xdr:row>75</xdr:row>
      <xdr:rowOff>139764</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2857500" y="12896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156291</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2608795" y="12672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168084</xdr:rowOff>
    </xdr:from>
    <xdr:to>
      <xdr:col>10</xdr:col>
      <xdr:colOff>114300</xdr:colOff>
      <xdr:row>77</xdr:row>
      <xdr:rowOff>144526</xdr:rowOff>
    </xdr:to>
    <xdr:cxnSp macro="">
      <xdr:nvCxnSpPr>
        <xdr:cNvPr id="189" name="直線コネクタ 188">
          <a:extLst>
            <a:ext uri="{FF2B5EF4-FFF2-40B4-BE49-F238E27FC236}">
              <a16:creationId xmlns:a16="http://schemas.microsoft.com/office/drawing/2014/main" id="{00000000-0008-0000-0700-0000BD000000}"/>
            </a:ext>
          </a:extLst>
        </xdr:cNvPr>
        <xdr:cNvCxnSpPr/>
      </xdr:nvCxnSpPr>
      <xdr:spPr>
        <a:xfrm flipV="1">
          <a:off x="1130300" y="13198284"/>
          <a:ext cx="889000" cy="147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22467</xdr:rowOff>
    </xdr:from>
    <xdr:to>
      <xdr:col>10</xdr:col>
      <xdr:colOff>165100</xdr:colOff>
      <xdr:row>76</xdr:row>
      <xdr:rowOff>124067</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968500" y="13052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140593</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719795" y="12827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57938</xdr:rowOff>
    </xdr:from>
    <xdr:to>
      <xdr:col>6</xdr:col>
      <xdr:colOff>38100</xdr:colOff>
      <xdr:row>77</xdr:row>
      <xdr:rowOff>159538</xdr:rowOff>
    </xdr:to>
    <xdr:sp macro="" textlink="">
      <xdr:nvSpPr>
        <xdr:cNvPr id="192" name="フローチャート: 判断 191">
          <a:extLst>
            <a:ext uri="{FF2B5EF4-FFF2-40B4-BE49-F238E27FC236}">
              <a16:creationId xmlns:a16="http://schemas.microsoft.com/office/drawing/2014/main" id="{00000000-0008-0000-0700-0000C0000000}"/>
            </a:ext>
          </a:extLst>
        </xdr:cNvPr>
        <xdr:cNvSpPr/>
      </xdr:nvSpPr>
      <xdr:spPr>
        <a:xfrm>
          <a:off x="1079500" y="13259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4615</xdr:rowOff>
    </xdr:from>
    <xdr:ext cx="59901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830795" y="13034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59296</xdr:rowOff>
    </xdr:from>
    <xdr:to>
      <xdr:col>24</xdr:col>
      <xdr:colOff>114300</xdr:colOff>
      <xdr:row>76</xdr:row>
      <xdr:rowOff>160896</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4584700" y="13089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82173</xdr:rowOff>
    </xdr:from>
    <xdr:ext cx="599010" cy="259045"/>
    <xdr:sp macro="" textlink="">
      <xdr:nvSpPr>
        <xdr:cNvPr id="200" name="民生費該当値テキスト">
          <a:extLst>
            <a:ext uri="{FF2B5EF4-FFF2-40B4-BE49-F238E27FC236}">
              <a16:creationId xmlns:a16="http://schemas.microsoft.com/office/drawing/2014/main" id="{00000000-0008-0000-0700-0000C8000000}"/>
            </a:ext>
          </a:extLst>
        </xdr:cNvPr>
        <xdr:cNvSpPr txBox="1"/>
      </xdr:nvSpPr>
      <xdr:spPr>
        <a:xfrm>
          <a:off x="4686300" y="12940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68199</xdr:rowOff>
    </xdr:from>
    <xdr:to>
      <xdr:col>20</xdr:col>
      <xdr:colOff>38100</xdr:colOff>
      <xdr:row>76</xdr:row>
      <xdr:rowOff>169799</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3746500" y="13098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160926</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3497795" y="13191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121704</xdr:rowOff>
    </xdr:from>
    <xdr:to>
      <xdr:col>15</xdr:col>
      <xdr:colOff>101600</xdr:colOff>
      <xdr:row>77</xdr:row>
      <xdr:rowOff>51854</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2857500" y="13151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42981</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2608795" y="13244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117284</xdr:rowOff>
    </xdr:from>
    <xdr:to>
      <xdr:col>10</xdr:col>
      <xdr:colOff>165100</xdr:colOff>
      <xdr:row>77</xdr:row>
      <xdr:rowOff>47434</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968500" y="13147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38561</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1719795" y="132402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93726</xdr:rowOff>
    </xdr:from>
    <xdr:to>
      <xdr:col>6</xdr:col>
      <xdr:colOff>38100</xdr:colOff>
      <xdr:row>78</xdr:row>
      <xdr:rowOff>23876</xdr:rowOff>
    </xdr:to>
    <xdr:sp macro="" textlink="">
      <xdr:nvSpPr>
        <xdr:cNvPr id="207" name="楕円 206">
          <a:extLst>
            <a:ext uri="{FF2B5EF4-FFF2-40B4-BE49-F238E27FC236}">
              <a16:creationId xmlns:a16="http://schemas.microsoft.com/office/drawing/2014/main" id="{00000000-0008-0000-0700-0000CF000000}"/>
            </a:ext>
          </a:extLst>
        </xdr:cNvPr>
        <xdr:cNvSpPr/>
      </xdr:nvSpPr>
      <xdr:spPr>
        <a:xfrm>
          <a:off x="1079500" y="13295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15003</xdr:rowOff>
    </xdr:from>
    <xdr:ext cx="599010" cy="259045"/>
    <xdr:sp macro="" textlink="">
      <xdr:nvSpPr>
        <xdr:cNvPr id="208" name="テキスト ボックス 207">
          <a:extLst>
            <a:ext uri="{FF2B5EF4-FFF2-40B4-BE49-F238E27FC236}">
              <a16:creationId xmlns:a16="http://schemas.microsoft.com/office/drawing/2014/main" id="{00000000-0008-0000-0700-0000D0000000}"/>
            </a:ext>
          </a:extLst>
        </xdr:cNvPr>
        <xdr:cNvSpPr txBox="1"/>
      </xdr:nvSpPr>
      <xdr:spPr>
        <a:xfrm>
          <a:off x="830795" y="13388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a:extLst>
            <a:ext uri="{FF2B5EF4-FFF2-40B4-BE49-F238E27FC236}">
              <a16:creationId xmlns:a16="http://schemas.microsoft.com/office/drawing/2014/main" id="{00000000-0008-0000-0700-0000D8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92</xdr:row>
      <xdr:rowOff>83441</xdr:rowOff>
    </xdr:from>
    <xdr:to>
      <xdr:col>24</xdr:col>
      <xdr:colOff>62865</xdr:colOff>
      <xdr:row>99</xdr:row>
      <xdr:rowOff>43070</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5856841"/>
          <a:ext cx="1270" cy="1159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46897</xdr:rowOff>
    </xdr:from>
    <xdr:ext cx="534377" cy="259045"/>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7020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43070</xdr:rowOff>
    </xdr:from>
    <xdr:to>
      <xdr:col>24</xdr:col>
      <xdr:colOff>152400</xdr:colOff>
      <xdr:row>99</xdr:row>
      <xdr:rowOff>43070</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7016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91</xdr:row>
      <xdr:rowOff>30118</xdr:rowOff>
    </xdr:from>
    <xdr:ext cx="534377" cy="259045"/>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632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67,461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92</xdr:row>
      <xdr:rowOff>83441</xdr:rowOff>
    </xdr:from>
    <xdr:to>
      <xdr:col>24</xdr:col>
      <xdr:colOff>152400</xdr:colOff>
      <xdr:row>92</xdr:row>
      <xdr:rowOff>83441</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5856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101273</xdr:rowOff>
    </xdr:from>
    <xdr:to>
      <xdr:col>24</xdr:col>
      <xdr:colOff>63500</xdr:colOff>
      <xdr:row>98</xdr:row>
      <xdr:rowOff>114852</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3797300" y="16903373"/>
          <a:ext cx="838200" cy="13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104187</xdr:rowOff>
    </xdr:from>
    <xdr:ext cx="534377" cy="259045"/>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3919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81310</xdr:rowOff>
    </xdr:from>
    <xdr:to>
      <xdr:col>24</xdr:col>
      <xdr:colOff>114300</xdr:colOff>
      <xdr:row>97</xdr:row>
      <xdr:rowOff>11460</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584700" y="1654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148616</xdr:rowOff>
    </xdr:from>
    <xdr:to>
      <xdr:col>19</xdr:col>
      <xdr:colOff>177800</xdr:colOff>
      <xdr:row>98</xdr:row>
      <xdr:rowOff>114852</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a:off x="2908300" y="16779266"/>
          <a:ext cx="889000" cy="137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72532</xdr:rowOff>
    </xdr:from>
    <xdr:to>
      <xdr:col>20</xdr:col>
      <xdr:colOff>38100</xdr:colOff>
      <xdr:row>97</xdr:row>
      <xdr:rowOff>2682</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746500" y="16531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19209</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530111" y="16306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148616</xdr:rowOff>
    </xdr:from>
    <xdr:to>
      <xdr:col>15</xdr:col>
      <xdr:colOff>50800</xdr:colOff>
      <xdr:row>98</xdr:row>
      <xdr:rowOff>19548</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2019300" y="16779266"/>
          <a:ext cx="889000" cy="42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67503</xdr:rowOff>
    </xdr:from>
    <xdr:to>
      <xdr:col>15</xdr:col>
      <xdr:colOff>101600</xdr:colOff>
      <xdr:row>96</xdr:row>
      <xdr:rowOff>169103</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57500" y="16526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14180</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41111" y="16301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19548</xdr:rowOff>
    </xdr:from>
    <xdr:to>
      <xdr:col>10</xdr:col>
      <xdr:colOff>114300</xdr:colOff>
      <xdr:row>98</xdr:row>
      <xdr:rowOff>154079</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flipV="1">
          <a:off x="1130300" y="16821648"/>
          <a:ext cx="889000" cy="134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135054</xdr:rowOff>
    </xdr:from>
    <xdr:to>
      <xdr:col>10</xdr:col>
      <xdr:colOff>165100</xdr:colOff>
      <xdr:row>97</xdr:row>
      <xdr:rowOff>65204</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68500" y="16594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81731</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52111" y="16369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93655</xdr:rowOff>
    </xdr:from>
    <xdr:to>
      <xdr:col>6</xdr:col>
      <xdr:colOff>38100</xdr:colOff>
      <xdr:row>97</xdr:row>
      <xdr:rowOff>23805</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79500" y="1655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40332</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63111" y="16328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50473</xdr:rowOff>
    </xdr:from>
    <xdr:to>
      <xdr:col>24</xdr:col>
      <xdr:colOff>114300</xdr:colOff>
      <xdr:row>98</xdr:row>
      <xdr:rowOff>152073</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584700" y="16852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136850</xdr:rowOff>
    </xdr:from>
    <xdr:ext cx="534377" cy="259045"/>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6767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64052</xdr:rowOff>
    </xdr:from>
    <xdr:to>
      <xdr:col>20</xdr:col>
      <xdr:colOff>38100</xdr:colOff>
      <xdr:row>98</xdr:row>
      <xdr:rowOff>165652</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746500" y="16866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156779</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530111" y="16958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97816</xdr:rowOff>
    </xdr:from>
    <xdr:to>
      <xdr:col>15</xdr:col>
      <xdr:colOff>101600</xdr:colOff>
      <xdr:row>98</xdr:row>
      <xdr:rowOff>27966</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857500" y="16728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19093</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41111" y="16821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140198</xdr:rowOff>
    </xdr:from>
    <xdr:to>
      <xdr:col>10</xdr:col>
      <xdr:colOff>165100</xdr:colOff>
      <xdr:row>98</xdr:row>
      <xdr:rowOff>70348</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968500" y="16770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61475</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52111" y="16863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103279</xdr:rowOff>
    </xdr:from>
    <xdr:to>
      <xdr:col>6</xdr:col>
      <xdr:colOff>38100</xdr:colOff>
      <xdr:row>99</xdr:row>
      <xdr:rowOff>33429</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079500" y="16905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24556</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63111" y="16998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労働費グラフ枠">
          <a:extLst>
            <a:ext uri="{FF2B5EF4-FFF2-40B4-BE49-F238E27FC236}">
              <a16:creationId xmlns:a16="http://schemas.microsoft.com/office/drawing/2014/main" id="{00000000-0008-0000-07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77978</xdr:rowOff>
    </xdr:from>
    <xdr:to>
      <xdr:col>54</xdr:col>
      <xdr:colOff>189865</xdr:colOff>
      <xdr:row>39</xdr:row>
      <xdr:rowOff>44450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flipV="1">
          <a:off x="10475595" y="5392928"/>
          <a:ext cx="1270" cy="13380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9" name="労働費最小値テキスト">
          <a:extLst>
            <a:ext uri="{FF2B5EF4-FFF2-40B4-BE49-F238E27FC236}">
              <a16:creationId xmlns:a16="http://schemas.microsoft.com/office/drawing/2014/main" id="{00000000-0008-0000-0700-000021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24655</xdr:rowOff>
    </xdr:from>
    <xdr:ext cx="469744" cy="259045"/>
    <xdr:sp macro="" textlink="">
      <xdr:nvSpPr>
        <xdr:cNvPr id="291" name="労働費最大値テキスト">
          <a:extLst>
            <a:ext uri="{FF2B5EF4-FFF2-40B4-BE49-F238E27FC236}">
              <a16:creationId xmlns:a16="http://schemas.microsoft.com/office/drawing/2014/main" id="{00000000-0008-0000-0700-000023010000}"/>
            </a:ext>
          </a:extLst>
        </xdr:cNvPr>
        <xdr:cNvSpPr txBox="1"/>
      </xdr:nvSpPr>
      <xdr:spPr>
        <a:xfrm>
          <a:off x="10528300" y="5168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3,512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77978</xdr:rowOff>
    </xdr:from>
    <xdr:to>
      <xdr:col>55</xdr:col>
      <xdr:colOff>88900</xdr:colOff>
      <xdr:row>31</xdr:row>
      <xdr:rowOff>77978</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5392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92837</xdr:rowOff>
    </xdr:from>
    <xdr:to>
      <xdr:col>55</xdr:col>
      <xdr:colOff>0</xdr:colOff>
      <xdr:row>38</xdr:row>
      <xdr:rowOff>98552</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flipV="1">
          <a:off x="9639300" y="6607937"/>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75582</xdr:rowOff>
    </xdr:from>
    <xdr:ext cx="378565" cy="259045"/>
    <xdr:sp macro="" textlink="">
      <xdr:nvSpPr>
        <xdr:cNvPr id="294" name="労働費平均値テキスト">
          <a:extLst>
            <a:ext uri="{FF2B5EF4-FFF2-40B4-BE49-F238E27FC236}">
              <a16:creationId xmlns:a16="http://schemas.microsoft.com/office/drawing/2014/main" id="{00000000-0008-0000-0700-000026010000}"/>
            </a:ext>
          </a:extLst>
        </xdr:cNvPr>
        <xdr:cNvSpPr txBox="1"/>
      </xdr:nvSpPr>
      <xdr:spPr>
        <a:xfrm>
          <a:off x="10528300" y="624778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52705</xdr:rowOff>
    </xdr:from>
    <xdr:to>
      <xdr:col>55</xdr:col>
      <xdr:colOff>50800</xdr:colOff>
      <xdr:row>37</xdr:row>
      <xdr:rowOff>154305</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10426700" y="6396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98552</xdr:rowOff>
    </xdr:from>
    <xdr:to>
      <xdr:col>50</xdr:col>
      <xdr:colOff>114300</xdr:colOff>
      <xdr:row>39</xdr:row>
      <xdr:rowOff>27686</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flipV="1">
          <a:off x="8750300" y="6613652"/>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28702</xdr:rowOff>
    </xdr:from>
    <xdr:to>
      <xdr:col>50</xdr:col>
      <xdr:colOff>165100</xdr:colOff>
      <xdr:row>37</xdr:row>
      <xdr:rowOff>130302</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9588500" y="637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146829</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9450017" y="61475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27686</xdr:rowOff>
    </xdr:from>
    <xdr:to>
      <xdr:col>45</xdr:col>
      <xdr:colOff>177800</xdr:colOff>
      <xdr:row>39</xdr:row>
      <xdr:rowOff>34163</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flipV="1">
          <a:off x="7861300" y="6714236"/>
          <a:ext cx="88900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2032</xdr:rowOff>
    </xdr:from>
    <xdr:to>
      <xdr:col>46</xdr:col>
      <xdr:colOff>38100</xdr:colOff>
      <xdr:row>37</xdr:row>
      <xdr:rowOff>103632</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8699500" y="6345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120159</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8561017" y="61209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134747</xdr:rowOff>
    </xdr:from>
    <xdr:to>
      <xdr:col>41</xdr:col>
      <xdr:colOff>50800</xdr:colOff>
      <xdr:row>39</xdr:row>
      <xdr:rowOff>34163</xdr:rowOff>
    </xdr:to>
    <xdr:cxnSp macro="">
      <xdr:nvCxnSpPr>
        <xdr:cNvPr id="302" name="直線コネクタ 301">
          <a:extLst>
            <a:ext uri="{FF2B5EF4-FFF2-40B4-BE49-F238E27FC236}">
              <a16:creationId xmlns:a16="http://schemas.microsoft.com/office/drawing/2014/main" id="{00000000-0008-0000-0700-00002E010000}"/>
            </a:ext>
          </a:extLst>
        </xdr:cNvPr>
        <xdr:cNvCxnSpPr/>
      </xdr:nvCxnSpPr>
      <xdr:spPr>
        <a:xfrm>
          <a:off x="6972300" y="6135497"/>
          <a:ext cx="889000" cy="585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150241</xdr:rowOff>
    </xdr:from>
    <xdr:to>
      <xdr:col>41</xdr:col>
      <xdr:colOff>101600</xdr:colOff>
      <xdr:row>37</xdr:row>
      <xdr:rowOff>80391</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7810500" y="6322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96918</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72017" y="60976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47752</xdr:rowOff>
    </xdr:from>
    <xdr:to>
      <xdr:col>36</xdr:col>
      <xdr:colOff>165100</xdr:colOff>
      <xdr:row>36</xdr:row>
      <xdr:rowOff>149352</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6921500" y="621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140479</xdr:rowOff>
    </xdr:from>
    <xdr:ext cx="469744"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37428" y="6312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42037</xdr:rowOff>
    </xdr:from>
    <xdr:to>
      <xdr:col>55</xdr:col>
      <xdr:colOff>50800</xdr:colOff>
      <xdr:row>38</xdr:row>
      <xdr:rowOff>143637</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10426700" y="6557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128414</xdr:rowOff>
    </xdr:from>
    <xdr:ext cx="378565" cy="259045"/>
    <xdr:sp macro="" textlink="">
      <xdr:nvSpPr>
        <xdr:cNvPr id="313" name="労働費該当値テキスト">
          <a:extLst>
            <a:ext uri="{FF2B5EF4-FFF2-40B4-BE49-F238E27FC236}">
              <a16:creationId xmlns:a16="http://schemas.microsoft.com/office/drawing/2014/main" id="{00000000-0008-0000-0700-000039010000}"/>
            </a:ext>
          </a:extLst>
        </xdr:cNvPr>
        <xdr:cNvSpPr txBox="1"/>
      </xdr:nvSpPr>
      <xdr:spPr>
        <a:xfrm>
          <a:off x="10528300" y="64720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47752</xdr:rowOff>
    </xdr:from>
    <xdr:to>
      <xdr:col>50</xdr:col>
      <xdr:colOff>165100</xdr:colOff>
      <xdr:row>38</xdr:row>
      <xdr:rowOff>149352</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9588500" y="6562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140479</xdr:rowOff>
    </xdr:from>
    <xdr:ext cx="378565"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9450017" y="66555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148336</xdr:rowOff>
    </xdr:from>
    <xdr:to>
      <xdr:col>46</xdr:col>
      <xdr:colOff>38100</xdr:colOff>
      <xdr:row>39</xdr:row>
      <xdr:rowOff>78486</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8699500" y="6663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39</xdr:row>
      <xdr:rowOff>69613</xdr:rowOff>
    </xdr:from>
    <xdr:ext cx="313932"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8593333" y="675616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154813</xdr:rowOff>
    </xdr:from>
    <xdr:to>
      <xdr:col>41</xdr:col>
      <xdr:colOff>101600</xdr:colOff>
      <xdr:row>39</xdr:row>
      <xdr:rowOff>84963</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7810500" y="6669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39</xdr:row>
      <xdr:rowOff>76090</xdr:rowOff>
    </xdr:from>
    <xdr:ext cx="313932"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7704333" y="676264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83947</xdr:rowOff>
    </xdr:from>
    <xdr:to>
      <xdr:col>36</xdr:col>
      <xdr:colOff>165100</xdr:colOff>
      <xdr:row>36</xdr:row>
      <xdr:rowOff>14097</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6921500" y="6084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30624</xdr:rowOff>
    </xdr:from>
    <xdr:ext cx="469744"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6737428" y="5859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農林水産業費グラフ枠">
          <a:extLst>
            <a:ext uri="{FF2B5EF4-FFF2-40B4-BE49-F238E27FC236}">
              <a16:creationId xmlns:a16="http://schemas.microsoft.com/office/drawing/2014/main" id="{00000000-0008-0000-0700-000058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94723</xdr:rowOff>
    </xdr:from>
    <xdr:to>
      <xdr:col>54</xdr:col>
      <xdr:colOff>189865</xdr:colOff>
      <xdr:row>59</xdr:row>
      <xdr:rowOff>7989</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10475595" y="8838673"/>
          <a:ext cx="1270" cy="12848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11816</xdr:rowOff>
    </xdr:from>
    <xdr:ext cx="469744" cy="259045"/>
    <xdr:sp macro="" textlink="">
      <xdr:nvSpPr>
        <xdr:cNvPr id="346" name="農林水産業費最小値テキスト">
          <a:extLst>
            <a:ext uri="{FF2B5EF4-FFF2-40B4-BE49-F238E27FC236}">
              <a16:creationId xmlns:a16="http://schemas.microsoft.com/office/drawing/2014/main" id="{00000000-0008-0000-0700-00005A010000}"/>
            </a:ext>
          </a:extLst>
        </xdr:cNvPr>
        <xdr:cNvSpPr txBox="1"/>
      </xdr:nvSpPr>
      <xdr:spPr>
        <a:xfrm>
          <a:off x="10528300" y="10127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7989</xdr:rowOff>
    </xdr:from>
    <xdr:to>
      <xdr:col>55</xdr:col>
      <xdr:colOff>88900</xdr:colOff>
      <xdr:row>59</xdr:row>
      <xdr:rowOff>7989</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10123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41400</xdr:rowOff>
    </xdr:from>
    <xdr:ext cx="534377" cy="259045"/>
    <xdr:sp macro="" textlink="">
      <xdr:nvSpPr>
        <xdr:cNvPr id="348" name="農林水産業費最大値テキスト">
          <a:extLst>
            <a:ext uri="{FF2B5EF4-FFF2-40B4-BE49-F238E27FC236}">
              <a16:creationId xmlns:a16="http://schemas.microsoft.com/office/drawing/2014/main" id="{00000000-0008-0000-0700-00005C010000}"/>
            </a:ext>
          </a:extLst>
        </xdr:cNvPr>
        <xdr:cNvSpPr txBox="1"/>
      </xdr:nvSpPr>
      <xdr:spPr>
        <a:xfrm>
          <a:off x="10528300" y="8613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69,361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94723</xdr:rowOff>
    </xdr:from>
    <xdr:to>
      <xdr:col>55</xdr:col>
      <xdr:colOff>88900</xdr:colOff>
      <xdr:row>51</xdr:row>
      <xdr:rowOff>94723</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10388600" y="8838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171361</xdr:rowOff>
    </xdr:from>
    <xdr:to>
      <xdr:col>55</xdr:col>
      <xdr:colOff>0</xdr:colOff>
      <xdr:row>57</xdr:row>
      <xdr:rowOff>845</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9639300" y="9772561"/>
          <a:ext cx="838200" cy="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112037</xdr:rowOff>
    </xdr:from>
    <xdr:ext cx="534377" cy="259045"/>
    <xdr:sp macro="" textlink="">
      <xdr:nvSpPr>
        <xdr:cNvPr id="351" name="農林水産業費平均値テキスト">
          <a:extLst>
            <a:ext uri="{FF2B5EF4-FFF2-40B4-BE49-F238E27FC236}">
              <a16:creationId xmlns:a16="http://schemas.microsoft.com/office/drawing/2014/main" id="{00000000-0008-0000-0700-00005F010000}"/>
            </a:ext>
          </a:extLst>
        </xdr:cNvPr>
        <xdr:cNvSpPr txBox="1"/>
      </xdr:nvSpPr>
      <xdr:spPr>
        <a:xfrm>
          <a:off x="10528300" y="97132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133610</xdr:rowOff>
    </xdr:from>
    <xdr:to>
      <xdr:col>55</xdr:col>
      <xdr:colOff>50800</xdr:colOff>
      <xdr:row>57</xdr:row>
      <xdr:rowOff>63760</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10426700" y="973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52</xdr:row>
      <xdr:rowOff>114935</xdr:rowOff>
    </xdr:from>
    <xdr:to>
      <xdr:col>50</xdr:col>
      <xdr:colOff>114300</xdr:colOff>
      <xdr:row>56</xdr:row>
      <xdr:rowOff>171361</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8750300" y="9030335"/>
          <a:ext cx="889000" cy="742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124257</xdr:rowOff>
    </xdr:from>
    <xdr:to>
      <xdr:col>50</xdr:col>
      <xdr:colOff>165100</xdr:colOff>
      <xdr:row>57</xdr:row>
      <xdr:rowOff>54407</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9588500" y="9725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45534</xdr:rowOff>
    </xdr:from>
    <xdr:ext cx="534377"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9372111" y="9818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52</xdr:row>
      <xdr:rowOff>114935</xdr:rowOff>
    </xdr:from>
    <xdr:to>
      <xdr:col>45</xdr:col>
      <xdr:colOff>177800</xdr:colOff>
      <xdr:row>55</xdr:row>
      <xdr:rowOff>30029</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flipV="1">
          <a:off x="7861300" y="9030335"/>
          <a:ext cx="889000" cy="429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130563</xdr:rowOff>
    </xdr:from>
    <xdr:to>
      <xdr:col>46</xdr:col>
      <xdr:colOff>38100</xdr:colOff>
      <xdr:row>57</xdr:row>
      <xdr:rowOff>60713</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8699500" y="9731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51840</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8483111" y="9824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30029</xdr:rowOff>
    </xdr:from>
    <xdr:to>
      <xdr:col>41</xdr:col>
      <xdr:colOff>50800</xdr:colOff>
      <xdr:row>55</xdr:row>
      <xdr:rowOff>157874</xdr:rowOff>
    </xdr:to>
    <xdr:cxnSp macro="">
      <xdr:nvCxnSpPr>
        <xdr:cNvPr id="359" name="直線コネクタ 358">
          <a:extLst>
            <a:ext uri="{FF2B5EF4-FFF2-40B4-BE49-F238E27FC236}">
              <a16:creationId xmlns:a16="http://schemas.microsoft.com/office/drawing/2014/main" id="{00000000-0008-0000-0700-000067010000}"/>
            </a:ext>
          </a:extLst>
        </xdr:cNvPr>
        <xdr:cNvCxnSpPr/>
      </xdr:nvCxnSpPr>
      <xdr:spPr>
        <a:xfrm flipV="1">
          <a:off x="6972300" y="9459779"/>
          <a:ext cx="889000" cy="127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126562</xdr:rowOff>
    </xdr:from>
    <xdr:to>
      <xdr:col>41</xdr:col>
      <xdr:colOff>101600</xdr:colOff>
      <xdr:row>57</xdr:row>
      <xdr:rowOff>56712</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7810500" y="9727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47839</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7594111" y="9820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9195</xdr:rowOff>
    </xdr:from>
    <xdr:to>
      <xdr:col>36</xdr:col>
      <xdr:colOff>165100</xdr:colOff>
      <xdr:row>57</xdr:row>
      <xdr:rowOff>110795</xdr:rowOff>
    </xdr:to>
    <xdr:sp macro="" textlink="">
      <xdr:nvSpPr>
        <xdr:cNvPr id="362" name="フローチャート: 判断 361">
          <a:extLst>
            <a:ext uri="{FF2B5EF4-FFF2-40B4-BE49-F238E27FC236}">
              <a16:creationId xmlns:a16="http://schemas.microsoft.com/office/drawing/2014/main" id="{00000000-0008-0000-0700-00006A010000}"/>
            </a:ext>
          </a:extLst>
        </xdr:cNvPr>
        <xdr:cNvSpPr/>
      </xdr:nvSpPr>
      <xdr:spPr>
        <a:xfrm>
          <a:off x="6921500" y="9781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101922</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05111" y="9874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121495</xdr:rowOff>
    </xdr:from>
    <xdr:to>
      <xdr:col>55</xdr:col>
      <xdr:colOff>50800</xdr:colOff>
      <xdr:row>57</xdr:row>
      <xdr:rowOff>51645</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10426700" y="9722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144372</xdr:rowOff>
    </xdr:from>
    <xdr:ext cx="534377" cy="259045"/>
    <xdr:sp macro="" textlink="">
      <xdr:nvSpPr>
        <xdr:cNvPr id="370" name="農林水産業費該当値テキスト">
          <a:extLst>
            <a:ext uri="{FF2B5EF4-FFF2-40B4-BE49-F238E27FC236}">
              <a16:creationId xmlns:a16="http://schemas.microsoft.com/office/drawing/2014/main" id="{00000000-0008-0000-0700-000072010000}"/>
            </a:ext>
          </a:extLst>
        </xdr:cNvPr>
        <xdr:cNvSpPr txBox="1"/>
      </xdr:nvSpPr>
      <xdr:spPr>
        <a:xfrm>
          <a:off x="10528300" y="9574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120561</xdr:rowOff>
    </xdr:from>
    <xdr:to>
      <xdr:col>50</xdr:col>
      <xdr:colOff>165100</xdr:colOff>
      <xdr:row>57</xdr:row>
      <xdr:rowOff>50711</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9588500" y="9721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67238</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9372111" y="9496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52</xdr:row>
      <xdr:rowOff>64135</xdr:rowOff>
    </xdr:from>
    <xdr:to>
      <xdr:col>46</xdr:col>
      <xdr:colOff>38100</xdr:colOff>
      <xdr:row>52</xdr:row>
      <xdr:rowOff>165735</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8699500" y="897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51</xdr:row>
      <xdr:rowOff>10812</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8483111" y="8754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150679</xdr:rowOff>
    </xdr:from>
    <xdr:to>
      <xdr:col>41</xdr:col>
      <xdr:colOff>101600</xdr:colOff>
      <xdr:row>55</xdr:row>
      <xdr:rowOff>80829</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7810500" y="9408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97356</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7594111" y="9184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107074</xdr:rowOff>
    </xdr:from>
    <xdr:to>
      <xdr:col>36</xdr:col>
      <xdr:colOff>165100</xdr:colOff>
      <xdr:row>56</xdr:row>
      <xdr:rowOff>37224</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6921500" y="9536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53751</xdr:rowOff>
    </xdr:from>
    <xdr:ext cx="534377"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6705111" y="9312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商工費グラフ枠">
          <a:extLst>
            <a:ext uri="{FF2B5EF4-FFF2-40B4-BE49-F238E27FC236}">
              <a16:creationId xmlns:a16="http://schemas.microsoft.com/office/drawing/2014/main" id="{00000000-0008-0000-07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24181</xdr:rowOff>
    </xdr:from>
    <xdr:to>
      <xdr:col>54</xdr:col>
      <xdr:colOff>189865</xdr:colOff>
      <xdr:row>79</xdr:row>
      <xdr:rowOff>23152</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10475595" y="12197131"/>
          <a:ext cx="1270" cy="1370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26979</xdr:rowOff>
    </xdr:from>
    <xdr:ext cx="378565" cy="259045"/>
    <xdr:sp macro="" textlink="">
      <xdr:nvSpPr>
        <xdr:cNvPr id="403" name="商工費最小値テキスト">
          <a:extLst>
            <a:ext uri="{FF2B5EF4-FFF2-40B4-BE49-F238E27FC236}">
              <a16:creationId xmlns:a16="http://schemas.microsoft.com/office/drawing/2014/main" id="{00000000-0008-0000-0700-000093010000}"/>
            </a:ext>
          </a:extLst>
        </xdr:cNvPr>
        <xdr:cNvSpPr txBox="1"/>
      </xdr:nvSpPr>
      <xdr:spPr>
        <a:xfrm>
          <a:off x="10528300" y="135715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23152</xdr:rowOff>
    </xdr:from>
    <xdr:to>
      <xdr:col>55</xdr:col>
      <xdr:colOff>88900</xdr:colOff>
      <xdr:row>79</xdr:row>
      <xdr:rowOff>23152</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3567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142308</xdr:rowOff>
    </xdr:from>
    <xdr:ext cx="534377" cy="259045"/>
    <xdr:sp macro="" textlink="">
      <xdr:nvSpPr>
        <xdr:cNvPr id="405" name="商工費最大値テキスト">
          <a:extLst>
            <a:ext uri="{FF2B5EF4-FFF2-40B4-BE49-F238E27FC236}">
              <a16:creationId xmlns:a16="http://schemas.microsoft.com/office/drawing/2014/main" id="{00000000-0008-0000-0700-000095010000}"/>
            </a:ext>
          </a:extLst>
        </xdr:cNvPr>
        <xdr:cNvSpPr txBox="1"/>
      </xdr:nvSpPr>
      <xdr:spPr>
        <a:xfrm>
          <a:off x="10528300" y="11972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36,532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24181</xdr:rowOff>
    </xdr:from>
    <xdr:to>
      <xdr:col>55</xdr:col>
      <xdr:colOff>88900</xdr:colOff>
      <xdr:row>71</xdr:row>
      <xdr:rowOff>24181</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10388600" y="12197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104610</xdr:rowOff>
    </xdr:from>
    <xdr:to>
      <xdr:col>55</xdr:col>
      <xdr:colOff>0</xdr:colOff>
      <xdr:row>75</xdr:row>
      <xdr:rowOff>137643</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9639300" y="12963360"/>
          <a:ext cx="838200" cy="33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107866</xdr:rowOff>
    </xdr:from>
    <xdr:ext cx="469744" cy="259045"/>
    <xdr:sp macro="" textlink="">
      <xdr:nvSpPr>
        <xdr:cNvPr id="408" name="商工費平均値テキスト">
          <a:extLst>
            <a:ext uri="{FF2B5EF4-FFF2-40B4-BE49-F238E27FC236}">
              <a16:creationId xmlns:a16="http://schemas.microsoft.com/office/drawing/2014/main" id="{00000000-0008-0000-0700-000098010000}"/>
            </a:ext>
          </a:extLst>
        </xdr:cNvPr>
        <xdr:cNvSpPr txBox="1"/>
      </xdr:nvSpPr>
      <xdr:spPr>
        <a:xfrm>
          <a:off x="10528300" y="131380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129439</xdr:rowOff>
    </xdr:from>
    <xdr:to>
      <xdr:col>55</xdr:col>
      <xdr:colOff>50800</xdr:colOff>
      <xdr:row>77</xdr:row>
      <xdr:rowOff>59589</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10426700" y="13159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137643</xdr:rowOff>
    </xdr:from>
    <xdr:to>
      <xdr:col>50</xdr:col>
      <xdr:colOff>114300</xdr:colOff>
      <xdr:row>76</xdr:row>
      <xdr:rowOff>39726</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8750300" y="12996393"/>
          <a:ext cx="889000" cy="73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134086</xdr:rowOff>
    </xdr:from>
    <xdr:to>
      <xdr:col>50</xdr:col>
      <xdr:colOff>165100</xdr:colOff>
      <xdr:row>77</xdr:row>
      <xdr:rowOff>64236</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9588500" y="13164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55363</xdr:rowOff>
    </xdr:from>
    <xdr:ext cx="469744"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9404428" y="13257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39726</xdr:rowOff>
    </xdr:from>
    <xdr:to>
      <xdr:col>45</xdr:col>
      <xdr:colOff>177800</xdr:colOff>
      <xdr:row>76</xdr:row>
      <xdr:rowOff>41439</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flipV="1">
          <a:off x="7861300" y="13069926"/>
          <a:ext cx="889000" cy="1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163881</xdr:rowOff>
    </xdr:from>
    <xdr:to>
      <xdr:col>46</xdr:col>
      <xdr:colOff>38100</xdr:colOff>
      <xdr:row>77</xdr:row>
      <xdr:rowOff>94031</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8699500" y="13194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85158</xdr:rowOff>
    </xdr:from>
    <xdr:ext cx="469744"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8515428" y="13286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41439</xdr:rowOff>
    </xdr:from>
    <xdr:to>
      <xdr:col>41</xdr:col>
      <xdr:colOff>50800</xdr:colOff>
      <xdr:row>76</xdr:row>
      <xdr:rowOff>104533</xdr:rowOff>
    </xdr:to>
    <xdr:cxnSp macro="">
      <xdr:nvCxnSpPr>
        <xdr:cNvPr id="416" name="直線コネクタ 415">
          <a:extLst>
            <a:ext uri="{FF2B5EF4-FFF2-40B4-BE49-F238E27FC236}">
              <a16:creationId xmlns:a16="http://schemas.microsoft.com/office/drawing/2014/main" id="{00000000-0008-0000-0700-0000A0010000}"/>
            </a:ext>
          </a:extLst>
        </xdr:cNvPr>
        <xdr:cNvCxnSpPr/>
      </xdr:nvCxnSpPr>
      <xdr:spPr>
        <a:xfrm flipV="1">
          <a:off x="6972300" y="13071639"/>
          <a:ext cx="889000" cy="63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114009</xdr:rowOff>
    </xdr:from>
    <xdr:to>
      <xdr:col>41</xdr:col>
      <xdr:colOff>101600</xdr:colOff>
      <xdr:row>77</xdr:row>
      <xdr:rowOff>44159</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7810500" y="13144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35286</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594111" y="13236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102960</xdr:rowOff>
    </xdr:from>
    <xdr:to>
      <xdr:col>36</xdr:col>
      <xdr:colOff>165100</xdr:colOff>
      <xdr:row>77</xdr:row>
      <xdr:rowOff>33110</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6921500" y="131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24237</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05111" y="13225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53810</xdr:rowOff>
    </xdr:from>
    <xdr:to>
      <xdr:col>55</xdr:col>
      <xdr:colOff>50800</xdr:colOff>
      <xdr:row>75</xdr:row>
      <xdr:rowOff>155411</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10426700" y="129125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76687</xdr:rowOff>
    </xdr:from>
    <xdr:ext cx="534377" cy="259045"/>
    <xdr:sp macro="" textlink="">
      <xdr:nvSpPr>
        <xdr:cNvPr id="427" name="商工費該当値テキスト">
          <a:extLst>
            <a:ext uri="{FF2B5EF4-FFF2-40B4-BE49-F238E27FC236}">
              <a16:creationId xmlns:a16="http://schemas.microsoft.com/office/drawing/2014/main" id="{00000000-0008-0000-0700-0000AB010000}"/>
            </a:ext>
          </a:extLst>
        </xdr:cNvPr>
        <xdr:cNvSpPr txBox="1"/>
      </xdr:nvSpPr>
      <xdr:spPr>
        <a:xfrm>
          <a:off x="10528300" y="12763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86843</xdr:rowOff>
    </xdr:from>
    <xdr:to>
      <xdr:col>50</xdr:col>
      <xdr:colOff>165100</xdr:colOff>
      <xdr:row>76</xdr:row>
      <xdr:rowOff>16993</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9588500" y="12945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33520</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9372111" y="12720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160376</xdr:rowOff>
    </xdr:from>
    <xdr:to>
      <xdr:col>46</xdr:col>
      <xdr:colOff>38100</xdr:colOff>
      <xdr:row>76</xdr:row>
      <xdr:rowOff>90526</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8699500" y="13019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107052</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8483111" y="12794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162089</xdr:rowOff>
    </xdr:from>
    <xdr:to>
      <xdr:col>41</xdr:col>
      <xdr:colOff>101600</xdr:colOff>
      <xdr:row>76</xdr:row>
      <xdr:rowOff>92239</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7810500" y="13020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108767</xdr:rowOff>
    </xdr:from>
    <xdr:ext cx="534377"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7594111" y="12796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53733</xdr:rowOff>
    </xdr:from>
    <xdr:to>
      <xdr:col>36</xdr:col>
      <xdr:colOff>165100</xdr:colOff>
      <xdr:row>76</xdr:row>
      <xdr:rowOff>155333</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6921500" y="13083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411</xdr:rowOff>
    </xdr:from>
    <xdr:ext cx="534377"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705111" y="12859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a:extLst>
            <a:ext uri="{FF2B5EF4-FFF2-40B4-BE49-F238E27FC236}">
              <a16:creationId xmlns:a16="http://schemas.microsoft.com/office/drawing/2014/main" id="{00000000-0008-0000-07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136634</xdr:rowOff>
    </xdr:from>
    <xdr:to>
      <xdr:col>54</xdr:col>
      <xdr:colOff>189865</xdr:colOff>
      <xdr:row>99</xdr:row>
      <xdr:rowOff>114306</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10475595" y="15738584"/>
          <a:ext cx="1270" cy="1349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118133</xdr:rowOff>
    </xdr:from>
    <xdr:ext cx="534377" cy="259045"/>
    <xdr:sp macro="" textlink="">
      <xdr:nvSpPr>
        <xdr:cNvPr id="461" name="土木費最小値テキスト">
          <a:extLst>
            <a:ext uri="{FF2B5EF4-FFF2-40B4-BE49-F238E27FC236}">
              <a16:creationId xmlns:a16="http://schemas.microsoft.com/office/drawing/2014/main" id="{00000000-0008-0000-0700-0000CD010000}"/>
            </a:ext>
          </a:extLst>
        </xdr:cNvPr>
        <xdr:cNvSpPr txBox="1"/>
      </xdr:nvSpPr>
      <xdr:spPr>
        <a:xfrm>
          <a:off x="10528300" y="17091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114306</xdr:rowOff>
    </xdr:from>
    <xdr:to>
      <xdr:col>55</xdr:col>
      <xdr:colOff>88900</xdr:colOff>
      <xdr:row>99</xdr:row>
      <xdr:rowOff>114306</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708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83311</xdr:rowOff>
    </xdr:from>
    <xdr:ext cx="534377" cy="259045"/>
    <xdr:sp macro="" textlink="">
      <xdr:nvSpPr>
        <xdr:cNvPr id="463" name="土木費最大値テキスト">
          <a:extLst>
            <a:ext uri="{FF2B5EF4-FFF2-40B4-BE49-F238E27FC236}">
              <a16:creationId xmlns:a16="http://schemas.microsoft.com/office/drawing/2014/main" id="{00000000-0008-0000-0700-0000CF010000}"/>
            </a:ext>
          </a:extLst>
        </xdr:cNvPr>
        <xdr:cNvSpPr txBox="1"/>
      </xdr:nvSpPr>
      <xdr:spPr>
        <a:xfrm>
          <a:off x="10528300" y="15513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87,161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136634</xdr:rowOff>
    </xdr:from>
    <xdr:to>
      <xdr:col>55</xdr:col>
      <xdr:colOff>88900</xdr:colOff>
      <xdr:row>91</xdr:row>
      <xdr:rowOff>136634</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10388600" y="15738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154406</xdr:rowOff>
    </xdr:from>
    <xdr:to>
      <xdr:col>55</xdr:col>
      <xdr:colOff>0</xdr:colOff>
      <xdr:row>99</xdr:row>
      <xdr:rowOff>45822</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9639300" y="16956506"/>
          <a:ext cx="838200" cy="62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140237</xdr:rowOff>
    </xdr:from>
    <xdr:ext cx="534377" cy="259045"/>
    <xdr:sp macro="" textlink="">
      <xdr:nvSpPr>
        <xdr:cNvPr id="466" name="土木費平均値テキスト">
          <a:extLst>
            <a:ext uri="{FF2B5EF4-FFF2-40B4-BE49-F238E27FC236}">
              <a16:creationId xmlns:a16="http://schemas.microsoft.com/office/drawing/2014/main" id="{00000000-0008-0000-0700-0000D2010000}"/>
            </a:ext>
          </a:extLst>
        </xdr:cNvPr>
        <xdr:cNvSpPr txBox="1"/>
      </xdr:nvSpPr>
      <xdr:spPr>
        <a:xfrm>
          <a:off x="10528300" y="164279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117360</xdr:rowOff>
    </xdr:from>
    <xdr:to>
      <xdr:col>55</xdr:col>
      <xdr:colOff>50800</xdr:colOff>
      <xdr:row>97</xdr:row>
      <xdr:rowOff>47510</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10426700" y="16576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154406</xdr:rowOff>
    </xdr:from>
    <xdr:to>
      <xdr:col>50</xdr:col>
      <xdr:colOff>114300</xdr:colOff>
      <xdr:row>99</xdr:row>
      <xdr:rowOff>67596</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8750300" y="16956506"/>
          <a:ext cx="889000" cy="84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75564</xdr:rowOff>
    </xdr:from>
    <xdr:to>
      <xdr:col>50</xdr:col>
      <xdr:colOff>165100</xdr:colOff>
      <xdr:row>97</xdr:row>
      <xdr:rowOff>5714</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9588500" y="16534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22241</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372111" y="16309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99</xdr:row>
      <xdr:rowOff>25495</xdr:rowOff>
    </xdr:from>
    <xdr:to>
      <xdr:col>45</xdr:col>
      <xdr:colOff>177800</xdr:colOff>
      <xdr:row>99</xdr:row>
      <xdr:rowOff>67596</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a:off x="7861300" y="16999045"/>
          <a:ext cx="889000" cy="42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150050</xdr:rowOff>
    </xdr:from>
    <xdr:to>
      <xdr:col>46</xdr:col>
      <xdr:colOff>38100</xdr:colOff>
      <xdr:row>97</xdr:row>
      <xdr:rowOff>80200</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8699500" y="1660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96727</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483111" y="16384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65500</xdr:rowOff>
    </xdr:from>
    <xdr:to>
      <xdr:col>41</xdr:col>
      <xdr:colOff>50800</xdr:colOff>
      <xdr:row>99</xdr:row>
      <xdr:rowOff>25495</xdr:rowOff>
    </xdr:to>
    <xdr:cxnSp macro="">
      <xdr:nvCxnSpPr>
        <xdr:cNvPr id="474" name="直線コネクタ 473">
          <a:extLst>
            <a:ext uri="{FF2B5EF4-FFF2-40B4-BE49-F238E27FC236}">
              <a16:creationId xmlns:a16="http://schemas.microsoft.com/office/drawing/2014/main" id="{00000000-0008-0000-0700-0000DA010000}"/>
            </a:ext>
          </a:extLst>
        </xdr:cNvPr>
        <xdr:cNvCxnSpPr/>
      </xdr:nvCxnSpPr>
      <xdr:spPr>
        <a:xfrm>
          <a:off x="6972300" y="16867600"/>
          <a:ext cx="889000" cy="131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169063</xdr:rowOff>
    </xdr:from>
    <xdr:to>
      <xdr:col>41</xdr:col>
      <xdr:colOff>101600</xdr:colOff>
      <xdr:row>97</xdr:row>
      <xdr:rowOff>99213</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7810500" y="16628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115740</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594111" y="16403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156051</xdr:rowOff>
    </xdr:from>
    <xdr:to>
      <xdr:col>36</xdr:col>
      <xdr:colOff>165100</xdr:colOff>
      <xdr:row>97</xdr:row>
      <xdr:rowOff>86201</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6921500" y="16615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102728</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05111" y="16390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166472</xdr:rowOff>
    </xdr:from>
    <xdr:to>
      <xdr:col>55</xdr:col>
      <xdr:colOff>50800</xdr:colOff>
      <xdr:row>99</xdr:row>
      <xdr:rowOff>96622</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10426700" y="16968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81399</xdr:rowOff>
    </xdr:from>
    <xdr:ext cx="534377" cy="259045"/>
    <xdr:sp macro="" textlink="">
      <xdr:nvSpPr>
        <xdr:cNvPr id="485" name="土木費該当値テキスト">
          <a:extLst>
            <a:ext uri="{FF2B5EF4-FFF2-40B4-BE49-F238E27FC236}">
              <a16:creationId xmlns:a16="http://schemas.microsoft.com/office/drawing/2014/main" id="{00000000-0008-0000-0700-0000E5010000}"/>
            </a:ext>
          </a:extLst>
        </xdr:cNvPr>
        <xdr:cNvSpPr txBox="1"/>
      </xdr:nvSpPr>
      <xdr:spPr>
        <a:xfrm>
          <a:off x="10528300" y="16883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103606</xdr:rowOff>
    </xdr:from>
    <xdr:to>
      <xdr:col>50</xdr:col>
      <xdr:colOff>165100</xdr:colOff>
      <xdr:row>99</xdr:row>
      <xdr:rowOff>33756</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9588500" y="16905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24883</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9372111" y="16998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99</xdr:row>
      <xdr:rowOff>16796</xdr:rowOff>
    </xdr:from>
    <xdr:to>
      <xdr:col>46</xdr:col>
      <xdr:colOff>38100</xdr:colOff>
      <xdr:row>99</xdr:row>
      <xdr:rowOff>118396</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8699500" y="16990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109523</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8483111" y="17083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146145</xdr:rowOff>
    </xdr:from>
    <xdr:to>
      <xdr:col>41</xdr:col>
      <xdr:colOff>101600</xdr:colOff>
      <xdr:row>99</xdr:row>
      <xdr:rowOff>76295</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7810500" y="16948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67422</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7594111" y="17040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14700</xdr:rowOff>
    </xdr:from>
    <xdr:to>
      <xdr:col>36</xdr:col>
      <xdr:colOff>165100</xdr:colOff>
      <xdr:row>98</xdr:row>
      <xdr:rowOff>116300</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6921500" y="168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107427</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6705111" y="16909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消防費グラフ枠">
          <a:extLst>
            <a:ext uri="{FF2B5EF4-FFF2-40B4-BE49-F238E27FC236}">
              <a16:creationId xmlns:a16="http://schemas.microsoft.com/office/drawing/2014/main" id="{00000000-0008-0000-0700-000007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157074</xdr:rowOff>
    </xdr:from>
    <xdr:to>
      <xdr:col>85</xdr:col>
      <xdr:colOff>126364</xdr:colOff>
      <xdr:row>39</xdr:row>
      <xdr:rowOff>2083</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6317595" y="5300574"/>
          <a:ext cx="1269" cy="1388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5910</xdr:rowOff>
    </xdr:from>
    <xdr:ext cx="534377" cy="259045"/>
    <xdr:sp macro="" textlink="">
      <xdr:nvSpPr>
        <xdr:cNvPr id="521" name="消防費最小値テキスト">
          <a:extLst>
            <a:ext uri="{FF2B5EF4-FFF2-40B4-BE49-F238E27FC236}">
              <a16:creationId xmlns:a16="http://schemas.microsoft.com/office/drawing/2014/main" id="{00000000-0008-0000-0700-000009020000}"/>
            </a:ext>
          </a:extLst>
        </xdr:cNvPr>
        <xdr:cNvSpPr txBox="1"/>
      </xdr:nvSpPr>
      <xdr:spPr>
        <a:xfrm>
          <a:off x="16370300" y="6692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2083</xdr:rowOff>
    </xdr:from>
    <xdr:to>
      <xdr:col>86</xdr:col>
      <xdr:colOff>25400</xdr:colOff>
      <xdr:row>39</xdr:row>
      <xdr:rowOff>2083</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6230600" y="6688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103751</xdr:rowOff>
    </xdr:from>
    <xdr:ext cx="534377" cy="259045"/>
    <xdr:sp macro="" textlink="">
      <xdr:nvSpPr>
        <xdr:cNvPr id="523" name="消防費最大値テキスト">
          <a:extLst>
            <a:ext uri="{FF2B5EF4-FFF2-40B4-BE49-F238E27FC236}">
              <a16:creationId xmlns:a16="http://schemas.microsoft.com/office/drawing/2014/main" id="{00000000-0008-0000-0700-00000B020000}"/>
            </a:ext>
          </a:extLst>
        </xdr:cNvPr>
        <xdr:cNvSpPr txBox="1"/>
      </xdr:nvSpPr>
      <xdr:spPr>
        <a:xfrm>
          <a:off x="16370300" y="5075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55,468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157074</xdr:rowOff>
    </xdr:from>
    <xdr:to>
      <xdr:col>86</xdr:col>
      <xdr:colOff>25400</xdr:colOff>
      <xdr:row>30</xdr:row>
      <xdr:rowOff>157074</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6230600" y="5300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85913</xdr:rowOff>
    </xdr:from>
    <xdr:to>
      <xdr:col>85</xdr:col>
      <xdr:colOff>127000</xdr:colOff>
      <xdr:row>38</xdr:row>
      <xdr:rowOff>118211</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5481300" y="6601013"/>
          <a:ext cx="838200" cy="3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108903</xdr:rowOff>
    </xdr:from>
    <xdr:ext cx="534377" cy="259045"/>
    <xdr:sp macro="" textlink="">
      <xdr:nvSpPr>
        <xdr:cNvPr id="526" name="消防費平均値テキスト">
          <a:extLst>
            <a:ext uri="{FF2B5EF4-FFF2-40B4-BE49-F238E27FC236}">
              <a16:creationId xmlns:a16="http://schemas.microsoft.com/office/drawing/2014/main" id="{00000000-0008-0000-0700-00000E020000}"/>
            </a:ext>
          </a:extLst>
        </xdr:cNvPr>
        <xdr:cNvSpPr txBox="1"/>
      </xdr:nvSpPr>
      <xdr:spPr>
        <a:xfrm>
          <a:off x="16370300" y="62811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86026</xdr:rowOff>
    </xdr:from>
    <xdr:to>
      <xdr:col>85</xdr:col>
      <xdr:colOff>177800</xdr:colOff>
      <xdr:row>38</xdr:row>
      <xdr:rowOff>16176</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6268700" y="642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66091</xdr:rowOff>
    </xdr:from>
    <xdr:to>
      <xdr:col>81</xdr:col>
      <xdr:colOff>50800</xdr:colOff>
      <xdr:row>38</xdr:row>
      <xdr:rowOff>85913</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a:off x="14592300" y="6581191"/>
          <a:ext cx="889000" cy="19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116332</xdr:rowOff>
    </xdr:from>
    <xdr:to>
      <xdr:col>81</xdr:col>
      <xdr:colOff>101600</xdr:colOff>
      <xdr:row>38</xdr:row>
      <xdr:rowOff>46482</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5430500" y="6459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63009</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5214111" y="6235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66091</xdr:rowOff>
    </xdr:from>
    <xdr:to>
      <xdr:col>76</xdr:col>
      <xdr:colOff>114300</xdr:colOff>
      <xdr:row>38</xdr:row>
      <xdr:rowOff>73047</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flipV="1">
          <a:off x="13703300" y="6581191"/>
          <a:ext cx="889000" cy="6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64440</xdr:rowOff>
    </xdr:from>
    <xdr:to>
      <xdr:col>76</xdr:col>
      <xdr:colOff>165100</xdr:colOff>
      <xdr:row>37</xdr:row>
      <xdr:rowOff>166039</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4541500" y="64080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11117</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4325111" y="6183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29449</xdr:rowOff>
    </xdr:from>
    <xdr:to>
      <xdr:col>71</xdr:col>
      <xdr:colOff>177800</xdr:colOff>
      <xdr:row>38</xdr:row>
      <xdr:rowOff>73047</xdr:rowOff>
    </xdr:to>
    <xdr:cxnSp macro="">
      <xdr:nvCxnSpPr>
        <xdr:cNvPr id="534" name="直線コネクタ 533">
          <a:extLst>
            <a:ext uri="{FF2B5EF4-FFF2-40B4-BE49-F238E27FC236}">
              <a16:creationId xmlns:a16="http://schemas.microsoft.com/office/drawing/2014/main" id="{00000000-0008-0000-0700-000016020000}"/>
            </a:ext>
          </a:extLst>
        </xdr:cNvPr>
        <xdr:cNvCxnSpPr/>
      </xdr:nvCxnSpPr>
      <xdr:spPr>
        <a:xfrm>
          <a:off x="12814300" y="6373099"/>
          <a:ext cx="889000" cy="215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83871</xdr:rowOff>
    </xdr:from>
    <xdr:to>
      <xdr:col>72</xdr:col>
      <xdr:colOff>38100</xdr:colOff>
      <xdr:row>38</xdr:row>
      <xdr:rowOff>14021</xdr:rowOff>
    </xdr:to>
    <xdr:sp macro="" textlink="">
      <xdr:nvSpPr>
        <xdr:cNvPr id="535" name="フローチャート: 判断 534">
          <a:extLst>
            <a:ext uri="{FF2B5EF4-FFF2-40B4-BE49-F238E27FC236}">
              <a16:creationId xmlns:a16="http://schemas.microsoft.com/office/drawing/2014/main" id="{00000000-0008-0000-0700-000017020000}"/>
            </a:ext>
          </a:extLst>
        </xdr:cNvPr>
        <xdr:cNvSpPr/>
      </xdr:nvSpPr>
      <xdr:spPr>
        <a:xfrm>
          <a:off x="13652500" y="6427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30548</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436111" y="6202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78776</xdr:rowOff>
    </xdr:from>
    <xdr:to>
      <xdr:col>67</xdr:col>
      <xdr:colOff>101600</xdr:colOff>
      <xdr:row>38</xdr:row>
      <xdr:rowOff>8927</xdr:rowOff>
    </xdr:to>
    <xdr:sp macro="" textlink="">
      <xdr:nvSpPr>
        <xdr:cNvPr id="537" name="フローチャート: 判断 536">
          <a:extLst>
            <a:ext uri="{FF2B5EF4-FFF2-40B4-BE49-F238E27FC236}">
              <a16:creationId xmlns:a16="http://schemas.microsoft.com/office/drawing/2014/main" id="{00000000-0008-0000-0700-000019020000}"/>
            </a:ext>
          </a:extLst>
        </xdr:cNvPr>
        <xdr:cNvSpPr/>
      </xdr:nvSpPr>
      <xdr:spPr>
        <a:xfrm>
          <a:off x="12763500" y="642242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54</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547111" y="6515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67411</xdr:rowOff>
    </xdr:from>
    <xdr:to>
      <xdr:col>85</xdr:col>
      <xdr:colOff>177800</xdr:colOff>
      <xdr:row>38</xdr:row>
      <xdr:rowOff>169011</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6268700" y="6582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153788</xdr:rowOff>
    </xdr:from>
    <xdr:ext cx="534377" cy="259045"/>
    <xdr:sp macro="" textlink="">
      <xdr:nvSpPr>
        <xdr:cNvPr id="545" name="消防費該当値テキスト">
          <a:extLst>
            <a:ext uri="{FF2B5EF4-FFF2-40B4-BE49-F238E27FC236}">
              <a16:creationId xmlns:a16="http://schemas.microsoft.com/office/drawing/2014/main" id="{00000000-0008-0000-0700-000021020000}"/>
            </a:ext>
          </a:extLst>
        </xdr:cNvPr>
        <xdr:cNvSpPr txBox="1"/>
      </xdr:nvSpPr>
      <xdr:spPr>
        <a:xfrm>
          <a:off x="16370300" y="6497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35113</xdr:rowOff>
    </xdr:from>
    <xdr:to>
      <xdr:col>81</xdr:col>
      <xdr:colOff>101600</xdr:colOff>
      <xdr:row>38</xdr:row>
      <xdr:rowOff>136713</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5430500" y="6550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127840</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5214111" y="6642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15291</xdr:rowOff>
    </xdr:from>
    <xdr:to>
      <xdr:col>76</xdr:col>
      <xdr:colOff>165100</xdr:colOff>
      <xdr:row>38</xdr:row>
      <xdr:rowOff>116891</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4541500" y="6530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108018</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4325111" y="6623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22247</xdr:rowOff>
    </xdr:from>
    <xdr:to>
      <xdr:col>72</xdr:col>
      <xdr:colOff>38100</xdr:colOff>
      <xdr:row>38</xdr:row>
      <xdr:rowOff>123847</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3652500" y="6537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114974</xdr:rowOff>
    </xdr:from>
    <xdr:ext cx="534377"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3436111" y="6630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150099</xdr:rowOff>
    </xdr:from>
    <xdr:to>
      <xdr:col>67</xdr:col>
      <xdr:colOff>101600</xdr:colOff>
      <xdr:row>37</xdr:row>
      <xdr:rowOff>80249</xdr:rowOff>
    </xdr:to>
    <xdr:sp macro="" textlink="">
      <xdr:nvSpPr>
        <xdr:cNvPr id="552" name="楕円 551">
          <a:extLst>
            <a:ext uri="{FF2B5EF4-FFF2-40B4-BE49-F238E27FC236}">
              <a16:creationId xmlns:a16="http://schemas.microsoft.com/office/drawing/2014/main" id="{00000000-0008-0000-0700-000028020000}"/>
            </a:ext>
          </a:extLst>
        </xdr:cNvPr>
        <xdr:cNvSpPr/>
      </xdr:nvSpPr>
      <xdr:spPr>
        <a:xfrm>
          <a:off x="12763500" y="6322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96776</xdr:rowOff>
    </xdr:from>
    <xdr:ext cx="534377"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2547111" y="6097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9" name="教育費グラフ枠">
          <a:extLst>
            <a:ext uri="{FF2B5EF4-FFF2-40B4-BE49-F238E27FC236}">
              <a16:creationId xmlns:a16="http://schemas.microsoft.com/office/drawing/2014/main" id="{00000000-0008-0000-0700-000043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2948</xdr:rowOff>
    </xdr:from>
    <xdr:to>
      <xdr:col>85</xdr:col>
      <xdr:colOff>126364</xdr:colOff>
      <xdr:row>58</xdr:row>
      <xdr:rowOff>109003</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flipV="1">
          <a:off x="16317595" y="8746898"/>
          <a:ext cx="1269" cy="1306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112830</xdr:rowOff>
    </xdr:from>
    <xdr:ext cx="534377" cy="259045"/>
    <xdr:sp macro="" textlink="">
      <xdr:nvSpPr>
        <xdr:cNvPr id="581" name="教育費最小値テキスト">
          <a:extLst>
            <a:ext uri="{FF2B5EF4-FFF2-40B4-BE49-F238E27FC236}">
              <a16:creationId xmlns:a16="http://schemas.microsoft.com/office/drawing/2014/main" id="{00000000-0008-0000-0700-000045020000}"/>
            </a:ext>
          </a:extLst>
        </xdr:cNvPr>
        <xdr:cNvSpPr txBox="1"/>
      </xdr:nvSpPr>
      <xdr:spPr>
        <a:xfrm>
          <a:off x="16370300" y="10056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109003</xdr:rowOff>
    </xdr:from>
    <xdr:to>
      <xdr:col>86</xdr:col>
      <xdr:colOff>25400</xdr:colOff>
      <xdr:row>58</xdr:row>
      <xdr:rowOff>109003</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6230600" y="10053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121075</xdr:rowOff>
    </xdr:from>
    <xdr:ext cx="599010" cy="259045"/>
    <xdr:sp macro="" textlink="">
      <xdr:nvSpPr>
        <xdr:cNvPr id="583" name="教育費最大値テキスト">
          <a:extLst>
            <a:ext uri="{FF2B5EF4-FFF2-40B4-BE49-F238E27FC236}">
              <a16:creationId xmlns:a16="http://schemas.microsoft.com/office/drawing/2014/main" id="{00000000-0008-0000-0700-000047020000}"/>
            </a:ext>
          </a:extLst>
        </xdr:cNvPr>
        <xdr:cNvSpPr txBox="1"/>
      </xdr:nvSpPr>
      <xdr:spPr>
        <a:xfrm>
          <a:off x="16370300" y="8522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109,875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2948</xdr:rowOff>
    </xdr:from>
    <xdr:to>
      <xdr:col>86</xdr:col>
      <xdr:colOff>25400</xdr:colOff>
      <xdr:row>51</xdr:row>
      <xdr:rowOff>2948</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6230600" y="8746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9202</xdr:rowOff>
    </xdr:from>
    <xdr:to>
      <xdr:col>85</xdr:col>
      <xdr:colOff>127000</xdr:colOff>
      <xdr:row>57</xdr:row>
      <xdr:rowOff>72606</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flipV="1">
          <a:off x="15481300" y="9781852"/>
          <a:ext cx="838200" cy="63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88084</xdr:rowOff>
    </xdr:from>
    <xdr:ext cx="534377" cy="259045"/>
    <xdr:sp macro="" textlink="">
      <xdr:nvSpPr>
        <xdr:cNvPr id="586" name="教育費平均値テキスト">
          <a:extLst>
            <a:ext uri="{FF2B5EF4-FFF2-40B4-BE49-F238E27FC236}">
              <a16:creationId xmlns:a16="http://schemas.microsoft.com/office/drawing/2014/main" id="{00000000-0008-0000-0700-00004A020000}"/>
            </a:ext>
          </a:extLst>
        </xdr:cNvPr>
        <xdr:cNvSpPr txBox="1"/>
      </xdr:nvSpPr>
      <xdr:spPr>
        <a:xfrm>
          <a:off x="16370300" y="95178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65207</xdr:rowOff>
    </xdr:from>
    <xdr:to>
      <xdr:col>85</xdr:col>
      <xdr:colOff>177800</xdr:colOff>
      <xdr:row>56</xdr:row>
      <xdr:rowOff>166807</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6268700" y="9666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72606</xdr:rowOff>
    </xdr:from>
    <xdr:to>
      <xdr:col>81</xdr:col>
      <xdr:colOff>50800</xdr:colOff>
      <xdr:row>57</xdr:row>
      <xdr:rowOff>77896</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flipV="1">
          <a:off x="14592300" y="9845256"/>
          <a:ext cx="889000" cy="5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74792</xdr:rowOff>
    </xdr:from>
    <xdr:to>
      <xdr:col>81</xdr:col>
      <xdr:colOff>101600</xdr:colOff>
      <xdr:row>57</xdr:row>
      <xdr:rowOff>4942</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5430500" y="967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21469</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5214111" y="9451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77896</xdr:rowOff>
    </xdr:from>
    <xdr:to>
      <xdr:col>76</xdr:col>
      <xdr:colOff>114300</xdr:colOff>
      <xdr:row>58</xdr:row>
      <xdr:rowOff>46529</xdr:rowOff>
    </xdr:to>
    <xdr:cxnSp macro="">
      <xdr:nvCxnSpPr>
        <xdr:cNvPr id="591" name="直線コネクタ 590">
          <a:extLst>
            <a:ext uri="{FF2B5EF4-FFF2-40B4-BE49-F238E27FC236}">
              <a16:creationId xmlns:a16="http://schemas.microsoft.com/office/drawing/2014/main" id="{00000000-0008-0000-0700-00004F020000}"/>
            </a:ext>
          </a:extLst>
        </xdr:cNvPr>
        <xdr:cNvCxnSpPr/>
      </xdr:nvCxnSpPr>
      <xdr:spPr>
        <a:xfrm flipV="1">
          <a:off x="13703300" y="9850546"/>
          <a:ext cx="889000" cy="140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76474</xdr:rowOff>
    </xdr:from>
    <xdr:to>
      <xdr:col>76</xdr:col>
      <xdr:colOff>165100</xdr:colOff>
      <xdr:row>57</xdr:row>
      <xdr:rowOff>6624</xdr:rowOff>
    </xdr:to>
    <xdr:sp macro="" textlink="">
      <xdr:nvSpPr>
        <xdr:cNvPr id="592" name="フローチャート: 判断 591">
          <a:extLst>
            <a:ext uri="{FF2B5EF4-FFF2-40B4-BE49-F238E27FC236}">
              <a16:creationId xmlns:a16="http://schemas.microsoft.com/office/drawing/2014/main" id="{00000000-0008-0000-0700-000050020000}"/>
            </a:ext>
          </a:extLst>
        </xdr:cNvPr>
        <xdr:cNvSpPr/>
      </xdr:nvSpPr>
      <xdr:spPr>
        <a:xfrm>
          <a:off x="14541500" y="9677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23151</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4325111" y="9452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46529</xdr:rowOff>
    </xdr:from>
    <xdr:to>
      <xdr:col>71</xdr:col>
      <xdr:colOff>177800</xdr:colOff>
      <xdr:row>58</xdr:row>
      <xdr:rowOff>56293</xdr:rowOff>
    </xdr:to>
    <xdr:cxnSp macro="">
      <xdr:nvCxnSpPr>
        <xdr:cNvPr id="594" name="直線コネクタ 593">
          <a:extLst>
            <a:ext uri="{FF2B5EF4-FFF2-40B4-BE49-F238E27FC236}">
              <a16:creationId xmlns:a16="http://schemas.microsoft.com/office/drawing/2014/main" id="{00000000-0008-0000-0700-000052020000}"/>
            </a:ext>
          </a:extLst>
        </xdr:cNvPr>
        <xdr:cNvCxnSpPr/>
      </xdr:nvCxnSpPr>
      <xdr:spPr>
        <a:xfrm flipV="1">
          <a:off x="12814300" y="9990629"/>
          <a:ext cx="889000" cy="9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67232</xdr:rowOff>
    </xdr:from>
    <xdr:to>
      <xdr:col>72</xdr:col>
      <xdr:colOff>38100</xdr:colOff>
      <xdr:row>56</xdr:row>
      <xdr:rowOff>168832</xdr:rowOff>
    </xdr:to>
    <xdr:sp macro="" textlink="">
      <xdr:nvSpPr>
        <xdr:cNvPr id="595" name="フローチャート: 判断 594">
          <a:extLst>
            <a:ext uri="{FF2B5EF4-FFF2-40B4-BE49-F238E27FC236}">
              <a16:creationId xmlns:a16="http://schemas.microsoft.com/office/drawing/2014/main" id="{00000000-0008-0000-0700-000053020000}"/>
            </a:ext>
          </a:extLst>
        </xdr:cNvPr>
        <xdr:cNvSpPr/>
      </xdr:nvSpPr>
      <xdr:spPr>
        <a:xfrm>
          <a:off x="13652500" y="9668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13909</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436111" y="9443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13984</xdr:rowOff>
    </xdr:from>
    <xdr:to>
      <xdr:col>67</xdr:col>
      <xdr:colOff>101600</xdr:colOff>
      <xdr:row>56</xdr:row>
      <xdr:rowOff>115584</xdr:rowOff>
    </xdr:to>
    <xdr:sp macro="" textlink="">
      <xdr:nvSpPr>
        <xdr:cNvPr id="597" name="フローチャート: 判断 596">
          <a:extLst>
            <a:ext uri="{FF2B5EF4-FFF2-40B4-BE49-F238E27FC236}">
              <a16:creationId xmlns:a16="http://schemas.microsoft.com/office/drawing/2014/main" id="{00000000-0008-0000-0700-000055020000}"/>
            </a:ext>
          </a:extLst>
        </xdr:cNvPr>
        <xdr:cNvSpPr/>
      </xdr:nvSpPr>
      <xdr:spPr>
        <a:xfrm>
          <a:off x="12763500" y="9615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132111</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547111" y="9390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129852</xdr:rowOff>
    </xdr:from>
    <xdr:to>
      <xdr:col>85</xdr:col>
      <xdr:colOff>177800</xdr:colOff>
      <xdr:row>57</xdr:row>
      <xdr:rowOff>60002</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6268700" y="9731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108279</xdr:rowOff>
    </xdr:from>
    <xdr:ext cx="534377" cy="259045"/>
    <xdr:sp macro="" textlink="">
      <xdr:nvSpPr>
        <xdr:cNvPr id="605" name="教育費該当値テキスト">
          <a:extLst>
            <a:ext uri="{FF2B5EF4-FFF2-40B4-BE49-F238E27FC236}">
              <a16:creationId xmlns:a16="http://schemas.microsoft.com/office/drawing/2014/main" id="{00000000-0008-0000-0700-00005D020000}"/>
            </a:ext>
          </a:extLst>
        </xdr:cNvPr>
        <xdr:cNvSpPr txBox="1"/>
      </xdr:nvSpPr>
      <xdr:spPr>
        <a:xfrm>
          <a:off x="16370300" y="9709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21806</xdr:rowOff>
    </xdr:from>
    <xdr:to>
      <xdr:col>81</xdr:col>
      <xdr:colOff>101600</xdr:colOff>
      <xdr:row>57</xdr:row>
      <xdr:rowOff>123406</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5430500" y="979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114533</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5214111" y="9887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27096</xdr:rowOff>
    </xdr:from>
    <xdr:to>
      <xdr:col>76</xdr:col>
      <xdr:colOff>165100</xdr:colOff>
      <xdr:row>57</xdr:row>
      <xdr:rowOff>128696</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4541500" y="9799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119823</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4325111" y="9892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167179</xdr:rowOff>
    </xdr:from>
    <xdr:to>
      <xdr:col>72</xdr:col>
      <xdr:colOff>38100</xdr:colOff>
      <xdr:row>58</xdr:row>
      <xdr:rowOff>97329</xdr:rowOff>
    </xdr:to>
    <xdr:sp macro="" textlink="">
      <xdr:nvSpPr>
        <xdr:cNvPr id="610" name="楕円 609">
          <a:extLst>
            <a:ext uri="{FF2B5EF4-FFF2-40B4-BE49-F238E27FC236}">
              <a16:creationId xmlns:a16="http://schemas.microsoft.com/office/drawing/2014/main" id="{00000000-0008-0000-0700-000062020000}"/>
            </a:ext>
          </a:extLst>
        </xdr:cNvPr>
        <xdr:cNvSpPr/>
      </xdr:nvSpPr>
      <xdr:spPr>
        <a:xfrm>
          <a:off x="13652500" y="9939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88456</xdr:rowOff>
    </xdr:from>
    <xdr:ext cx="534377"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3436111" y="10032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5493</xdr:rowOff>
    </xdr:from>
    <xdr:to>
      <xdr:col>67</xdr:col>
      <xdr:colOff>101600</xdr:colOff>
      <xdr:row>58</xdr:row>
      <xdr:rowOff>107093</xdr:rowOff>
    </xdr:to>
    <xdr:sp macro="" textlink="">
      <xdr:nvSpPr>
        <xdr:cNvPr id="612" name="楕円 611">
          <a:extLst>
            <a:ext uri="{FF2B5EF4-FFF2-40B4-BE49-F238E27FC236}">
              <a16:creationId xmlns:a16="http://schemas.microsoft.com/office/drawing/2014/main" id="{00000000-0008-0000-0700-000064020000}"/>
            </a:ext>
          </a:extLst>
        </xdr:cNvPr>
        <xdr:cNvSpPr/>
      </xdr:nvSpPr>
      <xdr:spPr>
        <a:xfrm>
          <a:off x="12763500" y="9949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98220</xdr:rowOff>
    </xdr:from>
    <xdr:ext cx="534377"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547111" y="10042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1" name="正方形/長方形 620">
          <a:extLst>
            <a:ext uri="{FF2B5EF4-FFF2-40B4-BE49-F238E27FC236}">
              <a16:creationId xmlns:a16="http://schemas.microsoft.com/office/drawing/2014/main" id="{00000000-0008-0000-0700-00006D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4" name="災害復旧費グラフ枠">
          <a:extLst>
            <a:ext uri="{FF2B5EF4-FFF2-40B4-BE49-F238E27FC236}">
              <a16:creationId xmlns:a16="http://schemas.microsoft.com/office/drawing/2014/main" id="{00000000-0008-0000-0700-00007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133939</xdr:rowOff>
    </xdr:from>
    <xdr:to>
      <xdr:col>85</xdr:col>
      <xdr:colOff>126364</xdr:colOff>
      <xdr:row>78</xdr:row>
      <xdr:rowOff>139700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flipV="1">
          <a:off x="16317595" y="12135439"/>
          <a:ext cx="1269" cy="1377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36" name="災害復旧費最小値テキスト">
          <a:extLst>
            <a:ext uri="{FF2B5EF4-FFF2-40B4-BE49-F238E27FC236}">
              <a16:creationId xmlns:a16="http://schemas.microsoft.com/office/drawing/2014/main" id="{00000000-0008-0000-0700-00007C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80616</xdr:rowOff>
    </xdr:from>
    <xdr:ext cx="534377" cy="259045"/>
    <xdr:sp macro="" textlink="">
      <xdr:nvSpPr>
        <xdr:cNvPr id="638" name="災害復旧費最大値テキスト">
          <a:extLst>
            <a:ext uri="{FF2B5EF4-FFF2-40B4-BE49-F238E27FC236}">
              <a16:creationId xmlns:a16="http://schemas.microsoft.com/office/drawing/2014/main" id="{00000000-0008-0000-0700-00007E020000}"/>
            </a:ext>
          </a:extLst>
        </xdr:cNvPr>
        <xdr:cNvSpPr txBox="1"/>
      </xdr:nvSpPr>
      <xdr:spPr>
        <a:xfrm>
          <a:off x="16370300" y="11910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30,126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133939</xdr:rowOff>
    </xdr:from>
    <xdr:to>
      <xdr:col>86</xdr:col>
      <xdr:colOff>25400</xdr:colOff>
      <xdr:row>70</xdr:row>
      <xdr:rowOff>133939</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6230600" y="12135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117709</xdr:rowOff>
    </xdr:from>
    <xdr:to>
      <xdr:col>85</xdr:col>
      <xdr:colOff>127000</xdr:colOff>
      <xdr:row>78</xdr:row>
      <xdr:rowOff>126761</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5481300" y="13490809"/>
          <a:ext cx="838200" cy="9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5340</xdr:rowOff>
    </xdr:from>
    <xdr:ext cx="469744" cy="259045"/>
    <xdr:sp macro="" textlink="">
      <xdr:nvSpPr>
        <xdr:cNvPr id="641" name="災害復旧費平均値テキスト">
          <a:extLst>
            <a:ext uri="{FF2B5EF4-FFF2-40B4-BE49-F238E27FC236}">
              <a16:creationId xmlns:a16="http://schemas.microsoft.com/office/drawing/2014/main" id="{00000000-0008-0000-0700-000081020000}"/>
            </a:ext>
          </a:extLst>
        </xdr:cNvPr>
        <xdr:cNvSpPr txBox="1"/>
      </xdr:nvSpPr>
      <xdr:spPr>
        <a:xfrm>
          <a:off x="16370300" y="132069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153913</xdr:rowOff>
    </xdr:from>
    <xdr:to>
      <xdr:col>85</xdr:col>
      <xdr:colOff>177800</xdr:colOff>
      <xdr:row>78</xdr:row>
      <xdr:rowOff>84063</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6268700" y="1335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117709</xdr:rowOff>
    </xdr:from>
    <xdr:to>
      <xdr:col>81</xdr:col>
      <xdr:colOff>50800</xdr:colOff>
      <xdr:row>78</xdr:row>
      <xdr:rowOff>127446</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flipV="1">
          <a:off x="14592300" y="13490809"/>
          <a:ext cx="889000" cy="9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9668</xdr:rowOff>
    </xdr:from>
    <xdr:to>
      <xdr:col>81</xdr:col>
      <xdr:colOff>101600</xdr:colOff>
      <xdr:row>78</xdr:row>
      <xdr:rowOff>111268</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5430500" y="13382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127795</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5246428" y="13157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117205</xdr:rowOff>
    </xdr:from>
    <xdr:to>
      <xdr:col>76</xdr:col>
      <xdr:colOff>114300</xdr:colOff>
      <xdr:row>78</xdr:row>
      <xdr:rowOff>127446</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a:off x="13703300" y="13490305"/>
          <a:ext cx="889000" cy="10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28733</xdr:rowOff>
    </xdr:from>
    <xdr:to>
      <xdr:col>76</xdr:col>
      <xdr:colOff>165100</xdr:colOff>
      <xdr:row>78</xdr:row>
      <xdr:rowOff>130333</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4541500" y="13401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146860</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357428" y="13177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117205</xdr:rowOff>
    </xdr:from>
    <xdr:to>
      <xdr:col>71</xdr:col>
      <xdr:colOff>177800</xdr:colOff>
      <xdr:row>78</xdr:row>
      <xdr:rowOff>125161</xdr:rowOff>
    </xdr:to>
    <xdr:cxnSp macro="">
      <xdr:nvCxnSpPr>
        <xdr:cNvPr id="649" name="直線コネクタ 648">
          <a:extLst>
            <a:ext uri="{FF2B5EF4-FFF2-40B4-BE49-F238E27FC236}">
              <a16:creationId xmlns:a16="http://schemas.microsoft.com/office/drawing/2014/main" id="{00000000-0008-0000-0700-000089020000}"/>
            </a:ext>
          </a:extLst>
        </xdr:cNvPr>
        <xdr:cNvCxnSpPr/>
      </xdr:nvCxnSpPr>
      <xdr:spPr>
        <a:xfrm flipV="1">
          <a:off x="12814300" y="13490305"/>
          <a:ext cx="889000" cy="7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62291</xdr:rowOff>
    </xdr:from>
    <xdr:to>
      <xdr:col>72</xdr:col>
      <xdr:colOff>38100</xdr:colOff>
      <xdr:row>78</xdr:row>
      <xdr:rowOff>163891</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3652500" y="13435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77</xdr:row>
      <xdr:rowOff>8968</xdr:rowOff>
    </xdr:from>
    <xdr:ext cx="378565"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514017" y="132106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57627</xdr:rowOff>
    </xdr:from>
    <xdr:to>
      <xdr:col>67</xdr:col>
      <xdr:colOff>101600</xdr:colOff>
      <xdr:row>78</xdr:row>
      <xdr:rowOff>159227</xdr:rowOff>
    </xdr:to>
    <xdr:sp macro="" textlink="">
      <xdr:nvSpPr>
        <xdr:cNvPr id="652" name="フローチャート: 判断 651">
          <a:extLst>
            <a:ext uri="{FF2B5EF4-FFF2-40B4-BE49-F238E27FC236}">
              <a16:creationId xmlns:a16="http://schemas.microsoft.com/office/drawing/2014/main" id="{00000000-0008-0000-0700-00008C020000}"/>
            </a:ext>
          </a:extLst>
        </xdr:cNvPr>
        <xdr:cNvSpPr/>
      </xdr:nvSpPr>
      <xdr:spPr>
        <a:xfrm>
          <a:off x="12763500" y="1343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4304</xdr:rowOff>
    </xdr:from>
    <xdr:ext cx="378565"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625017" y="132059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75961</xdr:rowOff>
    </xdr:from>
    <xdr:to>
      <xdr:col>85</xdr:col>
      <xdr:colOff>177800</xdr:colOff>
      <xdr:row>79</xdr:row>
      <xdr:rowOff>6111</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6268700" y="1344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162338</xdr:rowOff>
    </xdr:from>
    <xdr:ext cx="378565" cy="259045"/>
    <xdr:sp macro="" textlink="">
      <xdr:nvSpPr>
        <xdr:cNvPr id="660" name="災害復旧費該当値テキスト">
          <a:extLst>
            <a:ext uri="{FF2B5EF4-FFF2-40B4-BE49-F238E27FC236}">
              <a16:creationId xmlns:a16="http://schemas.microsoft.com/office/drawing/2014/main" id="{00000000-0008-0000-0700-000094020000}"/>
            </a:ext>
          </a:extLst>
        </xdr:cNvPr>
        <xdr:cNvSpPr txBox="1"/>
      </xdr:nvSpPr>
      <xdr:spPr>
        <a:xfrm>
          <a:off x="16370300" y="133639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66909</xdr:rowOff>
    </xdr:from>
    <xdr:to>
      <xdr:col>81</xdr:col>
      <xdr:colOff>101600</xdr:colOff>
      <xdr:row>78</xdr:row>
      <xdr:rowOff>168509</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5430500" y="13440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78</xdr:row>
      <xdr:rowOff>159636</xdr:rowOff>
    </xdr:from>
    <xdr:ext cx="378565"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5292017" y="135327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76646</xdr:rowOff>
    </xdr:from>
    <xdr:to>
      <xdr:col>76</xdr:col>
      <xdr:colOff>165100</xdr:colOff>
      <xdr:row>79</xdr:row>
      <xdr:rowOff>6796</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4541500" y="13449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78</xdr:row>
      <xdr:rowOff>169373</xdr:rowOff>
    </xdr:from>
    <xdr:ext cx="378565"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4403017" y="135424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66405</xdr:rowOff>
    </xdr:from>
    <xdr:to>
      <xdr:col>72</xdr:col>
      <xdr:colOff>38100</xdr:colOff>
      <xdr:row>78</xdr:row>
      <xdr:rowOff>168005</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3652500" y="13439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78</xdr:row>
      <xdr:rowOff>159132</xdr:rowOff>
    </xdr:from>
    <xdr:ext cx="378565"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3514017" y="135322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74361</xdr:rowOff>
    </xdr:from>
    <xdr:to>
      <xdr:col>67</xdr:col>
      <xdr:colOff>101600</xdr:colOff>
      <xdr:row>79</xdr:row>
      <xdr:rowOff>4511</xdr:rowOff>
    </xdr:to>
    <xdr:sp macro="" textlink="">
      <xdr:nvSpPr>
        <xdr:cNvPr id="667" name="楕円 666">
          <a:extLst>
            <a:ext uri="{FF2B5EF4-FFF2-40B4-BE49-F238E27FC236}">
              <a16:creationId xmlns:a16="http://schemas.microsoft.com/office/drawing/2014/main" id="{00000000-0008-0000-0700-00009B020000}"/>
            </a:ext>
          </a:extLst>
        </xdr:cNvPr>
        <xdr:cNvSpPr/>
      </xdr:nvSpPr>
      <xdr:spPr>
        <a:xfrm>
          <a:off x="12763500" y="13447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78</xdr:row>
      <xdr:rowOff>167088</xdr:rowOff>
    </xdr:from>
    <xdr:ext cx="378565"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625017" y="135401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3" name="公債費グラフ枠">
          <a:extLst>
            <a:ext uri="{FF2B5EF4-FFF2-40B4-BE49-F238E27FC236}">
              <a16:creationId xmlns:a16="http://schemas.microsoft.com/office/drawing/2014/main" id="{00000000-0008-0000-0700-0000B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77226</xdr:rowOff>
    </xdr:from>
    <xdr:to>
      <xdr:col>85</xdr:col>
      <xdr:colOff>126364</xdr:colOff>
      <xdr:row>98</xdr:row>
      <xdr:rowOff>138916</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6317595" y="15507726"/>
          <a:ext cx="1269" cy="1433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142743</xdr:rowOff>
    </xdr:from>
    <xdr:ext cx="469744" cy="259045"/>
    <xdr:sp macro="" textlink="">
      <xdr:nvSpPr>
        <xdr:cNvPr id="695" name="公債費最小値テキスト">
          <a:extLst>
            <a:ext uri="{FF2B5EF4-FFF2-40B4-BE49-F238E27FC236}">
              <a16:creationId xmlns:a16="http://schemas.microsoft.com/office/drawing/2014/main" id="{00000000-0008-0000-0700-0000B7020000}"/>
            </a:ext>
          </a:extLst>
        </xdr:cNvPr>
        <xdr:cNvSpPr txBox="1"/>
      </xdr:nvSpPr>
      <xdr:spPr>
        <a:xfrm>
          <a:off x="16370300" y="16944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138916</xdr:rowOff>
    </xdr:from>
    <xdr:to>
      <xdr:col>86</xdr:col>
      <xdr:colOff>25400</xdr:colOff>
      <xdr:row>98</xdr:row>
      <xdr:rowOff>138916</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6230600" y="16941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23903</xdr:rowOff>
    </xdr:from>
    <xdr:ext cx="534377" cy="259045"/>
    <xdr:sp macro="" textlink="">
      <xdr:nvSpPr>
        <xdr:cNvPr id="697" name="公債費最大値テキスト">
          <a:extLst>
            <a:ext uri="{FF2B5EF4-FFF2-40B4-BE49-F238E27FC236}">
              <a16:creationId xmlns:a16="http://schemas.microsoft.com/office/drawing/2014/main" id="{00000000-0008-0000-0700-0000B9020000}"/>
            </a:ext>
          </a:extLst>
        </xdr:cNvPr>
        <xdr:cNvSpPr txBox="1"/>
      </xdr:nvSpPr>
      <xdr:spPr>
        <a:xfrm>
          <a:off x="16370300" y="15282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95,826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77226</xdr:rowOff>
    </xdr:from>
    <xdr:to>
      <xdr:col>86</xdr:col>
      <xdr:colOff>25400</xdr:colOff>
      <xdr:row>90</xdr:row>
      <xdr:rowOff>77226</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6230600" y="15507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119028</xdr:rowOff>
    </xdr:from>
    <xdr:to>
      <xdr:col>85</xdr:col>
      <xdr:colOff>127000</xdr:colOff>
      <xdr:row>96</xdr:row>
      <xdr:rowOff>127355</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flipV="1">
          <a:off x="15481300" y="16578228"/>
          <a:ext cx="838200" cy="8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9250</xdr:rowOff>
    </xdr:from>
    <xdr:ext cx="534377" cy="259045"/>
    <xdr:sp macro="" textlink="">
      <xdr:nvSpPr>
        <xdr:cNvPr id="700" name="公債費平均値テキスト">
          <a:extLst>
            <a:ext uri="{FF2B5EF4-FFF2-40B4-BE49-F238E27FC236}">
              <a16:creationId xmlns:a16="http://schemas.microsoft.com/office/drawing/2014/main" id="{00000000-0008-0000-0700-0000BC020000}"/>
            </a:ext>
          </a:extLst>
        </xdr:cNvPr>
        <xdr:cNvSpPr txBox="1"/>
      </xdr:nvSpPr>
      <xdr:spPr>
        <a:xfrm>
          <a:off x="16370300" y="162970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157823</xdr:rowOff>
    </xdr:from>
    <xdr:to>
      <xdr:col>85</xdr:col>
      <xdr:colOff>177800</xdr:colOff>
      <xdr:row>96</xdr:row>
      <xdr:rowOff>87973</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6268700" y="16445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127355</xdr:rowOff>
    </xdr:from>
    <xdr:to>
      <xdr:col>81</xdr:col>
      <xdr:colOff>50800</xdr:colOff>
      <xdr:row>96</xdr:row>
      <xdr:rowOff>135243</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flipV="1">
          <a:off x="14592300" y="16586555"/>
          <a:ext cx="889000" cy="7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152451</xdr:rowOff>
    </xdr:from>
    <xdr:to>
      <xdr:col>81</xdr:col>
      <xdr:colOff>101600</xdr:colOff>
      <xdr:row>96</xdr:row>
      <xdr:rowOff>82601</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5430500" y="16440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99128</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214111" y="16215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135243</xdr:rowOff>
    </xdr:from>
    <xdr:to>
      <xdr:col>76</xdr:col>
      <xdr:colOff>114300</xdr:colOff>
      <xdr:row>96</xdr:row>
      <xdr:rowOff>164030</xdr:rowOff>
    </xdr:to>
    <xdr:cxnSp macro="">
      <xdr:nvCxnSpPr>
        <xdr:cNvPr id="705" name="直線コネクタ 704">
          <a:extLst>
            <a:ext uri="{FF2B5EF4-FFF2-40B4-BE49-F238E27FC236}">
              <a16:creationId xmlns:a16="http://schemas.microsoft.com/office/drawing/2014/main" id="{00000000-0008-0000-0700-0000C1020000}"/>
            </a:ext>
          </a:extLst>
        </xdr:cNvPr>
        <xdr:cNvCxnSpPr/>
      </xdr:nvCxnSpPr>
      <xdr:spPr>
        <a:xfrm flipV="1">
          <a:off x="13703300" y="16594443"/>
          <a:ext cx="889000" cy="28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156125</xdr:rowOff>
    </xdr:from>
    <xdr:to>
      <xdr:col>76</xdr:col>
      <xdr:colOff>165100</xdr:colOff>
      <xdr:row>96</xdr:row>
      <xdr:rowOff>86275</xdr:rowOff>
    </xdr:to>
    <xdr:sp macro="" textlink="">
      <xdr:nvSpPr>
        <xdr:cNvPr id="706" name="フローチャート: 判断 705">
          <a:extLst>
            <a:ext uri="{FF2B5EF4-FFF2-40B4-BE49-F238E27FC236}">
              <a16:creationId xmlns:a16="http://schemas.microsoft.com/office/drawing/2014/main" id="{00000000-0008-0000-0700-0000C2020000}"/>
            </a:ext>
          </a:extLst>
        </xdr:cNvPr>
        <xdr:cNvSpPr/>
      </xdr:nvSpPr>
      <xdr:spPr>
        <a:xfrm>
          <a:off x="14541500" y="1644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102802</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4325111" y="16219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164030</xdr:rowOff>
    </xdr:from>
    <xdr:to>
      <xdr:col>71</xdr:col>
      <xdr:colOff>177800</xdr:colOff>
      <xdr:row>97</xdr:row>
      <xdr:rowOff>35671</xdr:rowOff>
    </xdr:to>
    <xdr:cxnSp macro="">
      <xdr:nvCxnSpPr>
        <xdr:cNvPr id="708" name="直線コネクタ 707">
          <a:extLst>
            <a:ext uri="{FF2B5EF4-FFF2-40B4-BE49-F238E27FC236}">
              <a16:creationId xmlns:a16="http://schemas.microsoft.com/office/drawing/2014/main" id="{00000000-0008-0000-0700-0000C4020000}"/>
            </a:ext>
          </a:extLst>
        </xdr:cNvPr>
        <xdr:cNvCxnSpPr/>
      </xdr:nvCxnSpPr>
      <xdr:spPr>
        <a:xfrm flipV="1">
          <a:off x="12814300" y="16623230"/>
          <a:ext cx="889000" cy="43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148369</xdr:rowOff>
    </xdr:from>
    <xdr:to>
      <xdr:col>72</xdr:col>
      <xdr:colOff>38100</xdr:colOff>
      <xdr:row>96</xdr:row>
      <xdr:rowOff>78519</xdr:rowOff>
    </xdr:to>
    <xdr:sp macro="" textlink="">
      <xdr:nvSpPr>
        <xdr:cNvPr id="709" name="フローチャート: 判断 708">
          <a:extLst>
            <a:ext uri="{FF2B5EF4-FFF2-40B4-BE49-F238E27FC236}">
              <a16:creationId xmlns:a16="http://schemas.microsoft.com/office/drawing/2014/main" id="{00000000-0008-0000-0700-0000C5020000}"/>
            </a:ext>
          </a:extLst>
        </xdr:cNvPr>
        <xdr:cNvSpPr/>
      </xdr:nvSpPr>
      <xdr:spPr>
        <a:xfrm>
          <a:off x="13652500" y="16436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95046</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436111" y="16211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156648</xdr:rowOff>
    </xdr:from>
    <xdr:to>
      <xdr:col>67</xdr:col>
      <xdr:colOff>101600</xdr:colOff>
      <xdr:row>96</xdr:row>
      <xdr:rowOff>86798</xdr:rowOff>
    </xdr:to>
    <xdr:sp macro="" textlink="">
      <xdr:nvSpPr>
        <xdr:cNvPr id="711" name="フローチャート: 判断 710">
          <a:extLst>
            <a:ext uri="{FF2B5EF4-FFF2-40B4-BE49-F238E27FC236}">
              <a16:creationId xmlns:a16="http://schemas.microsoft.com/office/drawing/2014/main" id="{00000000-0008-0000-0700-0000C7020000}"/>
            </a:ext>
          </a:extLst>
        </xdr:cNvPr>
        <xdr:cNvSpPr/>
      </xdr:nvSpPr>
      <xdr:spPr>
        <a:xfrm>
          <a:off x="12763500" y="16444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103325</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547111" y="16219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68228</xdr:rowOff>
    </xdr:from>
    <xdr:to>
      <xdr:col>85</xdr:col>
      <xdr:colOff>177800</xdr:colOff>
      <xdr:row>96</xdr:row>
      <xdr:rowOff>169828</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6268700" y="16527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46655</xdr:rowOff>
    </xdr:from>
    <xdr:ext cx="534377" cy="259045"/>
    <xdr:sp macro="" textlink="">
      <xdr:nvSpPr>
        <xdr:cNvPr id="719" name="公債費該当値テキスト">
          <a:extLst>
            <a:ext uri="{FF2B5EF4-FFF2-40B4-BE49-F238E27FC236}">
              <a16:creationId xmlns:a16="http://schemas.microsoft.com/office/drawing/2014/main" id="{00000000-0008-0000-0700-0000CF020000}"/>
            </a:ext>
          </a:extLst>
        </xdr:cNvPr>
        <xdr:cNvSpPr txBox="1"/>
      </xdr:nvSpPr>
      <xdr:spPr>
        <a:xfrm>
          <a:off x="16370300" y="16505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76555</xdr:rowOff>
    </xdr:from>
    <xdr:to>
      <xdr:col>81</xdr:col>
      <xdr:colOff>101600</xdr:colOff>
      <xdr:row>97</xdr:row>
      <xdr:rowOff>6705</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5430500" y="16535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169282</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5214111" y="16628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84443</xdr:rowOff>
    </xdr:from>
    <xdr:to>
      <xdr:col>76</xdr:col>
      <xdr:colOff>165100</xdr:colOff>
      <xdr:row>97</xdr:row>
      <xdr:rowOff>14593</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4541500" y="16543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5720</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4325111" y="16636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113230</xdr:rowOff>
    </xdr:from>
    <xdr:to>
      <xdr:col>72</xdr:col>
      <xdr:colOff>38100</xdr:colOff>
      <xdr:row>97</xdr:row>
      <xdr:rowOff>43380</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3652500" y="1657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34507</xdr:rowOff>
    </xdr:from>
    <xdr:ext cx="534377"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3436111" y="16665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156321</xdr:rowOff>
    </xdr:from>
    <xdr:to>
      <xdr:col>67</xdr:col>
      <xdr:colOff>101600</xdr:colOff>
      <xdr:row>97</xdr:row>
      <xdr:rowOff>86471</xdr:rowOff>
    </xdr:to>
    <xdr:sp macro="" textlink="">
      <xdr:nvSpPr>
        <xdr:cNvPr id="726" name="楕円 725">
          <a:extLst>
            <a:ext uri="{FF2B5EF4-FFF2-40B4-BE49-F238E27FC236}">
              <a16:creationId xmlns:a16="http://schemas.microsoft.com/office/drawing/2014/main" id="{00000000-0008-0000-0700-0000D6020000}"/>
            </a:ext>
          </a:extLst>
        </xdr:cNvPr>
        <xdr:cNvSpPr/>
      </xdr:nvSpPr>
      <xdr:spPr>
        <a:xfrm>
          <a:off x="12763500" y="16615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77598</xdr:rowOff>
    </xdr:from>
    <xdr:ext cx="534377"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2547111" y="16708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0" name="諸支出金グラフ枠">
          <a:extLst>
            <a:ext uri="{FF2B5EF4-FFF2-40B4-BE49-F238E27FC236}">
              <a16:creationId xmlns:a16="http://schemas.microsoft.com/office/drawing/2014/main" id="{00000000-0008-0000-0700-0000EE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73787</xdr:rowOff>
    </xdr:from>
    <xdr:to>
      <xdr:col>116</xdr:col>
      <xdr:colOff>62864</xdr:colOff>
      <xdr:row>39</xdr:row>
      <xdr:rowOff>44450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flipV="1">
          <a:off x="22159595" y="5217287"/>
          <a:ext cx="1269" cy="15137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98696</xdr:rowOff>
    </xdr:from>
    <xdr:ext cx="249299" cy="259045"/>
    <xdr:sp macro="" textlink="">
      <xdr:nvSpPr>
        <xdr:cNvPr id="752" name="諸支出金最小値テキスト">
          <a:extLst>
            <a:ext uri="{FF2B5EF4-FFF2-40B4-BE49-F238E27FC236}">
              <a16:creationId xmlns:a16="http://schemas.microsoft.com/office/drawing/2014/main" id="{00000000-0008-0000-0700-0000F0020000}"/>
            </a:ext>
          </a:extLst>
        </xdr:cNvPr>
        <xdr:cNvSpPr txBox="1"/>
      </xdr:nvSpPr>
      <xdr:spPr>
        <a:xfrm>
          <a:off x="22212300" y="678524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20464</xdr:rowOff>
    </xdr:from>
    <xdr:ext cx="469744" cy="259045"/>
    <xdr:sp macro="" textlink="">
      <xdr:nvSpPr>
        <xdr:cNvPr id="754" name="諸支出金最大値テキスト">
          <a:extLst>
            <a:ext uri="{FF2B5EF4-FFF2-40B4-BE49-F238E27FC236}">
              <a16:creationId xmlns:a16="http://schemas.microsoft.com/office/drawing/2014/main" id="{00000000-0008-0000-0700-0000F2020000}"/>
            </a:ext>
          </a:extLst>
        </xdr:cNvPr>
        <xdr:cNvSpPr txBox="1"/>
      </xdr:nvSpPr>
      <xdr:spPr>
        <a:xfrm>
          <a:off x="22212300" y="4992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3,973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73787</xdr:rowOff>
    </xdr:from>
    <xdr:to>
      <xdr:col>116</xdr:col>
      <xdr:colOff>152400</xdr:colOff>
      <xdr:row>30</xdr:row>
      <xdr:rowOff>73787</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22072600" y="5217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38735</xdr:rowOff>
    </xdr:from>
    <xdr:to>
      <xdr:col>116</xdr:col>
      <xdr:colOff>63500</xdr:colOff>
      <xdr:row>39</xdr:row>
      <xdr:rowOff>44450</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21323300" y="6725285"/>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16146</xdr:rowOff>
    </xdr:from>
    <xdr:ext cx="249299" cy="259045"/>
    <xdr:sp macro="" textlink="">
      <xdr:nvSpPr>
        <xdr:cNvPr id="757" name="諸支出金平均値テキスト">
          <a:extLst>
            <a:ext uri="{FF2B5EF4-FFF2-40B4-BE49-F238E27FC236}">
              <a16:creationId xmlns:a16="http://schemas.microsoft.com/office/drawing/2014/main" id="{00000000-0008-0000-0700-0000F5020000}"/>
            </a:ext>
          </a:extLst>
        </xdr:cNvPr>
        <xdr:cNvSpPr txBox="1"/>
      </xdr:nvSpPr>
      <xdr:spPr>
        <a:xfrm>
          <a:off x="22212300" y="6531246"/>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164719</xdr:rowOff>
    </xdr:from>
    <xdr:to>
      <xdr:col>116</xdr:col>
      <xdr:colOff>114300</xdr:colOff>
      <xdr:row>39</xdr:row>
      <xdr:rowOff>94869</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22110700" y="6679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38735</xdr:rowOff>
    </xdr:from>
    <xdr:to>
      <xdr:col>111</xdr:col>
      <xdr:colOff>177800</xdr:colOff>
      <xdr:row>39</xdr:row>
      <xdr:rowOff>44450</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flipV="1">
          <a:off x="20434300" y="672528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157861</xdr:rowOff>
    </xdr:from>
    <xdr:to>
      <xdr:col>112</xdr:col>
      <xdr:colOff>38100</xdr:colOff>
      <xdr:row>39</xdr:row>
      <xdr:rowOff>88011</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21272500" y="6672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104538</xdr:rowOff>
    </xdr:from>
    <xdr:ext cx="313932"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166333" y="64481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2" name="直線コネクタ 761">
          <a:extLst>
            <a:ext uri="{FF2B5EF4-FFF2-40B4-BE49-F238E27FC236}">
              <a16:creationId xmlns:a16="http://schemas.microsoft.com/office/drawing/2014/main" id="{00000000-0008-0000-0700-0000FA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139954</xdr:rowOff>
    </xdr:from>
    <xdr:to>
      <xdr:col>107</xdr:col>
      <xdr:colOff>101600</xdr:colOff>
      <xdr:row>39</xdr:row>
      <xdr:rowOff>70104</xdr:rowOff>
    </xdr:to>
    <xdr:sp macro="" textlink="">
      <xdr:nvSpPr>
        <xdr:cNvPr id="763" name="フローチャート: 判断 762">
          <a:extLst>
            <a:ext uri="{FF2B5EF4-FFF2-40B4-BE49-F238E27FC236}">
              <a16:creationId xmlns:a16="http://schemas.microsoft.com/office/drawing/2014/main" id="{00000000-0008-0000-0700-0000FB020000}"/>
            </a:ext>
          </a:extLst>
        </xdr:cNvPr>
        <xdr:cNvSpPr/>
      </xdr:nvSpPr>
      <xdr:spPr>
        <a:xfrm>
          <a:off x="20383500" y="6655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86631</xdr:rowOff>
    </xdr:from>
    <xdr:ext cx="313932"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0277333" y="64302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42164</xdr:rowOff>
    </xdr:from>
    <xdr:to>
      <xdr:col>102</xdr:col>
      <xdr:colOff>114300</xdr:colOff>
      <xdr:row>39</xdr:row>
      <xdr:rowOff>44450</xdr:rowOff>
    </xdr:to>
    <xdr:cxnSp macro="">
      <xdr:nvCxnSpPr>
        <xdr:cNvPr id="765" name="直線コネクタ 764">
          <a:extLst>
            <a:ext uri="{FF2B5EF4-FFF2-40B4-BE49-F238E27FC236}">
              <a16:creationId xmlns:a16="http://schemas.microsoft.com/office/drawing/2014/main" id="{00000000-0008-0000-0700-0000FD020000}"/>
            </a:ext>
          </a:extLst>
        </xdr:cNvPr>
        <xdr:cNvCxnSpPr/>
      </xdr:nvCxnSpPr>
      <xdr:spPr>
        <a:xfrm>
          <a:off x="18656300" y="6728714"/>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126238</xdr:rowOff>
    </xdr:from>
    <xdr:to>
      <xdr:col>102</xdr:col>
      <xdr:colOff>165100</xdr:colOff>
      <xdr:row>39</xdr:row>
      <xdr:rowOff>56388</xdr:rowOff>
    </xdr:to>
    <xdr:sp macro="" textlink="">
      <xdr:nvSpPr>
        <xdr:cNvPr id="766" name="フローチャート: 判断 765">
          <a:extLst>
            <a:ext uri="{FF2B5EF4-FFF2-40B4-BE49-F238E27FC236}">
              <a16:creationId xmlns:a16="http://schemas.microsoft.com/office/drawing/2014/main" id="{00000000-0008-0000-0700-0000FE020000}"/>
            </a:ext>
          </a:extLst>
        </xdr:cNvPr>
        <xdr:cNvSpPr/>
      </xdr:nvSpPr>
      <xdr:spPr>
        <a:xfrm>
          <a:off x="19494500" y="6641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72915</xdr:rowOff>
    </xdr:from>
    <xdr:ext cx="378565"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356017" y="64165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157480</xdr:rowOff>
    </xdr:from>
    <xdr:to>
      <xdr:col>98</xdr:col>
      <xdr:colOff>38100</xdr:colOff>
      <xdr:row>39</xdr:row>
      <xdr:rowOff>87630</xdr:rowOff>
    </xdr:to>
    <xdr:sp macro="" textlink="">
      <xdr:nvSpPr>
        <xdr:cNvPr id="768" name="フローチャート: 判断 767">
          <a:extLst>
            <a:ext uri="{FF2B5EF4-FFF2-40B4-BE49-F238E27FC236}">
              <a16:creationId xmlns:a16="http://schemas.microsoft.com/office/drawing/2014/main" id="{00000000-0008-0000-0700-000000030000}"/>
            </a:ext>
          </a:extLst>
        </xdr:cNvPr>
        <xdr:cNvSpPr/>
      </xdr:nvSpPr>
      <xdr:spPr>
        <a:xfrm>
          <a:off x="18605500" y="667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104157</xdr:rowOff>
    </xdr:from>
    <xdr:ext cx="313932"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499333" y="64478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143146</xdr:rowOff>
    </xdr:from>
    <xdr:ext cx="249299" cy="259045"/>
    <xdr:sp macro="" textlink="">
      <xdr:nvSpPr>
        <xdr:cNvPr id="776" name="諸支出金該当値テキスト">
          <a:extLst>
            <a:ext uri="{FF2B5EF4-FFF2-40B4-BE49-F238E27FC236}">
              <a16:creationId xmlns:a16="http://schemas.microsoft.com/office/drawing/2014/main" id="{00000000-0008-0000-0700-000008030000}"/>
            </a:ext>
          </a:extLst>
        </xdr:cNvPr>
        <xdr:cNvSpPr txBox="1"/>
      </xdr:nvSpPr>
      <xdr:spPr>
        <a:xfrm>
          <a:off x="22212300" y="665824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159385</xdr:rowOff>
    </xdr:from>
    <xdr:to>
      <xdr:col>112</xdr:col>
      <xdr:colOff>38100</xdr:colOff>
      <xdr:row>39</xdr:row>
      <xdr:rowOff>89535</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21272500" y="6674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80662</xdr:rowOff>
    </xdr:from>
    <xdr:ext cx="313932"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21166333" y="67672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1" name="楕円 780">
          <a:extLst>
            <a:ext uri="{FF2B5EF4-FFF2-40B4-BE49-F238E27FC236}">
              <a16:creationId xmlns:a16="http://schemas.microsoft.com/office/drawing/2014/main" id="{00000000-0008-0000-0700-00000D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162814</xdr:rowOff>
    </xdr:from>
    <xdr:to>
      <xdr:col>98</xdr:col>
      <xdr:colOff>38100</xdr:colOff>
      <xdr:row>39</xdr:row>
      <xdr:rowOff>92964</xdr:rowOff>
    </xdr:to>
    <xdr:sp macro="" textlink="">
      <xdr:nvSpPr>
        <xdr:cNvPr id="783" name="楕円 782">
          <a:extLst>
            <a:ext uri="{FF2B5EF4-FFF2-40B4-BE49-F238E27FC236}">
              <a16:creationId xmlns:a16="http://schemas.microsoft.com/office/drawing/2014/main" id="{00000000-0008-0000-0700-00000F030000}"/>
            </a:ext>
          </a:extLst>
        </xdr:cNvPr>
        <xdr:cNvSpPr/>
      </xdr:nvSpPr>
      <xdr:spPr>
        <a:xfrm>
          <a:off x="18605500" y="6677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84091</xdr:rowOff>
    </xdr:from>
    <xdr:ext cx="249299"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531650" y="677064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2" name="正方形/長方形 791">
          <a:extLst>
            <a:ext uri="{FF2B5EF4-FFF2-40B4-BE49-F238E27FC236}">
              <a16:creationId xmlns:a16="http://schemas.microsoft.com/office/drawing/2014/main" id="{00000000-0008-0000-0700-000018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9" name="前年度繰上充用金グラフ枠">
          <a:extLst>
            <a:ext uri="{FF2B5EF4-FFF2-40B4-BE49-F238E27FC236}">
              <a16:creationId xmlns:a16="http://schemas.microsoft.com/office/drawing/2014/main" id="{00000000-0008-0000-0700-00001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1" name="前年度繰上充用金最小値テキスト">
          <a:extLst>
            <a:ext uri="{FF2B5EF4-FFF2-40B4-BE49-F238E27FC236}">
              <a16:creationId xmlns:a16="http://schemas.microsoft.com/office/drawing/2014/main" id="{00000000-0008-0000-0700-000021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3" name="前年度繰上充用金最大値テキスト">
          <a:extLst>
            <a:ext uri="{FF2B5EF4-FFF2-40B4-BE49-F238E27FC236}">
              <a16:creationId xmlns:a16="http://schemas.microsoft.com/office/drawing/2014/main" id="{00000000-0008-0000-0700-000023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6" name="前年度繰上充用金平均値テキスト">
          <a:extLst>
            <a:ext uri="{FF2B5EF4-FFF2-40B4-BE49-F238E27FC236}">
              <a16:creationId xmlns:a16="http://schemas.microsoft.com/office/drawing/2014/main" id="{00000000-0008-0000-0700-000026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1" name="直線コネクタ 810">
          <a:extLst>
            <a:ext uri="{FF2B5EF4-FFF2-40B4-BE49-F238E27FC236}">
              <a16:creationId xmlns:a16="http://schemas.microsoft.com/office/drawing/2014/main" id="{00000000-0008-0000-0700-00002B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2" name="フローチャート: 判断 811">
          <a:extLst>
            <a:ext uri="{FF2B5EF4-FFF2-40B4-BE49-F238E27FC236}">
              <a16:creationId xmlns:a16="http://schemas.microsoft.com/office/drawing/2014/main" id="{00000000-0008-0000-0700-00002C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4" name="直線コネクタ 813">
          <a:extLst>
            <a:ext uri="{FF2B5EF4-FFF2-40B4-BE49-F238E27FC236}">
              <a16:creationId xmlns:a16="http://schemas.microsoft.com/office/drawing/2014/main" id="{00000000-0008-0000-0700-00002E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5" name="フローチャート: 判断 814">
          <a:extLst>
            <a:ext uri="{FF2B5EF4-FFF2-40B4-BE49-F238E27FC236}">
              <a16:creationId xmlns:a16="http://schemas.microsoft.com/office/drawing/2014/main" id="{00000000-0008-0000-0700-00002F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フローチャート: 判断 816">
          <a:extLst>
            <a:ext uri="{FF2B5EF4-FFF2-40B4-BE49-F238E27FC236}">
              <a16:creationId xmlns:a16="http://schemas.microsoft.com/office/drawing/2014/main" id="{00000000-0008-0000-0700-000031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5" name="前年度繰上充用金該当値テキスト">
          <a:extLst>
            <a:ext uri="{FF2B5EF4-FFF2-40B4-BE49-F238E27FC236}">
              <a16:creationId xmlns:a16="http://schemas.microsoft.com/office/drawing/2014/main" id="{00000000-0008-0000-0700-000039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2" name="楕円 831">
          <a:extLst>
            <a:ext uri="{FF2B5EF4-FFF2-40B4-BE49-F238E27FC236}">
              <a16:creationId xmlns:a16="http://schemas.microsoft.com/office/drawing/2014/main" id="{00000000-0008-0000-0700-000040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3" name="テキスト ボックス 832">
          <a:extLst>
            <a:ext uri="{FF2B5EF4-FFF2-40B4-BE49-F238E27FC236}">
              <a16:creationId xmlns:a16="http://schemas.microsoft.com/office/drawing/2014/main" id="{00000000-0008-0000-0700-000041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4" name="正方形/長方形 833">
          <a:extLst>
            <a:ext uri="{FF2B5EF4-FFF2-40B4-BE49-F238E27FC236}">
              <a16:creationId xmlns:a16="http://schemas.microsoft.com/office/drawing/2014/main" id="{00000000-0008-0000-0700-00004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5" name="正方形/長方形 834">
          <a:extLst>
            <a:ext uri="{FF2B5EF4-FFF2-40B4-BE49-F238E27FC236}">
              <a16:creationId xmlns:a16="http://schemas.microsoft.com/office/drawing/2014/main" id="{00000000-0008-0000-0700-00004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6" name="テキスト ボックス 835">
          <a:extLst>
            <a:ext uri="{FF2B5EF4-FFF2-40B4-BE49-F238E27FC236}">
              <a16:creationId xmlns:a16="http://schemas.microsoft.com/office/drawing/2014/main" id="{00000000-0008-0000-0700-00004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商工費は、商工業の振興と観光の基幹産業化に向け重点的に取り組んだことにより、類似団体平均に比べ６，４８５円多くなっています。また、議会費や民生費、農林水産業費についても、類似団体平均に比べ高い傾向にあります。総務費、衛生費、土木費、消防費、教育費、公債費などは、類似団体の平均に比べ低く、総務費においては、同団体４９の内第４４位で、住民一人当たり４１，６９９円は同団体の平均より２９，１１４円低くなっており、事務事業の合理化による適正な職員管理によるものと考えられます。</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栃木県益子町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財政調整基金残高については、平成３０年度に財政調整基金３億１千１百万円の取り崩しを行ったため、標準財政規模に対する割合が対前年度比１．７６ポイント減の１８．２５％となりました。</a:t>
          </a:r>
        </a:p>
        <a:p>
          <a:r>
            <a:rPr kumimoji="1" lang="ja-JP" altLang="en-US" sz="1300">
              <a:latin typeface="ＭＳ ゴシック" pitchFamily="49" charset="-128"/>
              <a:ea typeface="ＭＳ ゴシック" pitchFamily="49" charset="-128"/>
            </a:rPr>
            <a:t>　実質収支額比率については、決算剰余金（実質収支）の減により減少しました。</a:t>
          </a:r>
        </a:p>
        <a:p>
          <a:r>
            <a:rPr kumimoji="1" lang="ja-JP" altLang="en-US" sz="1300">
              <a:latin typeface="ＭＳ ゴシック" pitchFamily="49" charset="-128"/>
              <a:ea typeface="ＭＳ ゴシック" pitchFamily="49" charset="-128"/>
            </a:rPr>
            <a:t>　実質単年度収支比率については、対前年度０．６６ポイント減のマイナス６．７７％となりましたが、前年度からの実質収支額の減少によるものです。</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栃木県益子町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連結実質赤字比率は、すべての会計を合わせたときの実質赤字の比率を示すもので、一般会計及び５つの特別会計においては、すべて黒字となっているため、連結赤字比率はありませんでした。</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栃木県益子町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実質公債費比率の分子については、債務負担行為に基づく支出額等の減により、対前年比</a:t>
          </a:r>
          <a:r>
            <a:rPr kumimoji="1" lang="en-US" altLang="ja-JP" sz="1400">
              <a:latin typeface="ＭＳ ゴシック" pitchFamily="49" charset="-128"/>
              <a:ea typeface="ＭＳ ゴシック" pitchFamily="49" charset="-128"/>
            </a:rPr>
            <a:t>69</a:t>
          </a:r>
          <a:r>
            <a:rPr kumimoji="1" lang="ja-JP" altLang="en-US" sz="1400">
              <a:latin typeface="ＭＳ ゴシック" pitchFamily="49" charset="-128"/>
              <a:ea typeface="ＭＳ ゴシック" pitchFamily="49" charset="-128"/>
            </a:rPr>
            <a:t>百万円の減となりました。これは国営土地改良事業の負担金が皆減になったことによるものですが、今後は大型事業が予定されていることから増加傾向の見込です。</a:t>
          </a:r>
        </a:p>
        <a:p>
          <a:r>
            <a:rPr kumimoji="1" lang="ja-JP" altLang="en-US" sz="1400">
              <a:latin typeface="ＭＳ ゴシック" pitchFamily="49" charset="-128"/>
              <a:ea typeface="ＭＳ ゴシック" pitchFamily="49" charset="-128"/>
            </a:rPr>
            <a:t>　なお、実質公債費比率は３カ年平均の数値のため、前年度から０．１ポイント減少し７．０％となっています。</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現在発行の起債については、償還を元利均等もしくは元金均等方式によっているため、満期一括償還の財源として積み立てたものはありません。</a:t>
          </a:r>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栃木県益子町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比率の分子については、将来負担額のうち一般会計等に係る地方債の現在高が減少したが、充当可能財源等においても、充当可能基金及び基準財政需要額算入見込額が同額程度減少したことにより、前年同額となりました。将来負担比率においては、分母となる数値が微減したことにより、前年度から０．１ポイントの減となっています。</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栃木県益子町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全体としては前年度比１億７千２百万円減の１０億９千４百万円で、主な原因は財政調整基金残高の減少であり、平成２９年度決算剰余金のうち２億２千万円積み立てた一方、小中学校空調設備や衛生設備改修事業等の普通建設事業が増加したこと等により３億１千１百万円の取り崩しを行ったため、財政調整基金残高が９千１百万円減少しま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前年度決算剰余金の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以上の積み立てを行い、徹底した経費の削減等により取崩し額の圧縮を図っていきます。また、必要に応じて既存や新たな特定目的基金に積み立てを行い、基金の使途の明確化を図っていきます。</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地域福祉基金：高齢者の保健福祉の増進等地域福祉の向上に資する事業の財源に充てることを目的とする。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ふるさとづくり基金：地域福祉の向上や次世代に引き継ぐべき地域資源の保全、活用等を図るために寄付金を募り、住民参加による個性あふれるふるさとづくりに資することを目的とする。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学校整備基金：町立小中学校の校舎、プール及び体育館の新築、増築並びに改築費に充てることを目的とする。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教育振興基金：益子町の教育の振興を図ることを目的とする。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基金については、福祉事業の財源として、４千６百万円取り崩したことにより残高が１億１千８百万円となり、ふるさとづくり基金については、次世代に引き継ぐ地域資源として、陶芸の町に相応しい文化振興を図るために、著名な陶芸家の作品購入を行ったこと等により、残高が前年度比８百万円減の２千２百万円となりま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学校整備基金については、小中学校空調設備等の財源として２千８百万を取り崩したことにより、残高が１百万円となりました。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必要に応じて既存や新たな特定目的基金に積み立てを行い、基金の使途の明確化を図っていきます。</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財政調整基金については、小中学校空調設備や衛生設備改修事業等の普通建設事業が増加したこと等により３億１千１百万円の取り崩しを行ったため、残高が前年度末より９千１百万円減少しました。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引き続き、前年度決算剰余金の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以上の積み立てを行い、徹底した経費の削減等により取崩し額の圧縮を図っていきます。</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減債基金については、前年度と同額です。</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引き続き同基金の設置目的に合うよう、適正な管理を行っていきます。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BF102238-564A-4C09-A5C0-523046333B5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BE581E2C-88DF-48CF-B8D7-D631532EFCF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7CD5E5E1-2679-45F3-BDCF-03973972783A}"/>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197E0699-AFB8-4213-8B11-B2DF61383F5A}"/>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517722BE-7120-412F-AD99-96028290E1A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E06982D9-9274-4E14-BEE7-EE73F408FFBA}"/>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栃木県益子町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FEF67A8B-822E-45F6-8AA8-75FDF2FEFC19}"/>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0F588A52-6F39-4197-8686-BF0B9D8E2F2C}"/>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32127813-EBBE-4BEE-AB39-7AA15F89800B}"/>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5682BEBC-CA5F-478A-A71F-0BEB5A7378B3}"/>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3CB726FB-4BFD-4784-80E7-E4C593A89B5C}"/>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C8C3BB85-7F00-41D4-B2CC-D85AC1B8E73D}"/>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23,174
22,976
89.40
8,419,498
7,927,076
397,476
5,120,534
6,741,646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A2371875-5CA1-4177-A468-C744B263A0DF}"/>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3B499D96-CAF4-4AD3-9612-F3827BF06C29}"/>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60188331-EC45-4EB0-AB4E-14316B3542E1}"/>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46.8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27ED45F2-9D8E-4D91-B92A-175960E9B95D}"/>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A3CF9571-79D0-4E1C-97DE-2879FE0F704B}"/>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57AE9C5B-D665-4AA8-A05E-BA0436864969}"/>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613EDBDF-17C8-4CEE-B39D-D457873B25BC}"/>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20305069-904B-45A1-968B-FA3E9EF4851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9D62A4BB-053A-418E-8EA7-0967991AB434}"/>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C7CB8AB9-20A2-47E7-A30B-42D8C073DA4E}"/>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72C4FEC0-9544-43FD-8E2E-5756E73CBB2E}"/>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E7E7BBB9-A6A6-4E12-8A65-8D772FAB7365}"/>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2E831562-C1A6-4C14-99E1-4116450B87E6}"/>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DE0F7D50-3593-49C4-9505-B3D32BB08966}"/>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95591361-C40A-4954-AD02-24CE819FAD1C}"/>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667386B1-68C4-4A4C-A18F-8BF8EFE0729C}"/>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8E9D4933-69F7-43BC-B18B-D4EFEA53E6DC}"/>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a:extLst>
            <a:ext uri="{FF2B5EF4-FFF2-40B4-BE49-F238E27FC236}">
              <a16:creationId xmlns:a16="http://schemas.microsoft.com/office/drawing/2014/main" id="{18785F4D-47C7-450A-9D1D-55C62A91854F}"/>
            </a:ext>
          </a:extLst>
        </xdr:cNvPr>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a:extLst>
            <a:ext uri="{FF2B5EF4-FFF2-40B4-BE49-F238E27FC236}">
              <a16:creationId xmlns:a16="http://schemas.microsoft.com/office/drawing/2014/main" id="{D0770B57-A0EB-4BC8-8463-2E35571462D0}"/>
            </a:ext>
          </a:extLst>
        </xdr:cNvPr>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a:extLst>
            <a:ext uri="{FF2B5EF4-FFF2-40B4-BE49-F238E27FC236}">
              <a16:creationId xmlns:a16="http://schemas.microsoft.com/office/drawing/2014/main" id="{1FFC33CF-D07F-4CFD-9D2A-0E42602E41A6}"/>
            </a:ext>
          </a:extLst>
        </xdr:cNvPr>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a:extLst>
            <a:ext uri="{FF2B5EF4-FFF2-40B4-BE49-F238E27FC236}">
              <a16:creationId xmlns:a16="http://schemas.microsoft.com/office/drawing/2014/main" id="{00D49967-3670-4B2B-984F-36FC71D25C36}"/>
            </a:ext>
          </a:extLst>
        </xdr:cNvPr>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a:extLst>
            <a:ext uri="{FF2B5EF4-FFF2-40B4-BE49-F238E27FC236}">
              <a16:creationId xmlns:a16="http://schemas.microsoft.com/office/drawing/2014/main" id="{43EE284E-56BB-415B-9522-114089564CB9}"/>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a:extLst>
            <a:ext uri="{FF2B5EF4-FFF2-40B4-BE49-F238E27FC236}">
              <a16:creationId xmlns:a16="http://schemas.microsoft.com/office/drawing/2014/main" id="{283C85EB-D1AA-4D29-A752-8EE7FAA16DE5}"/>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a:extLst>
            <a:ext uri="{FF2B5EF4-FFF2-40B4-BE49-F238E27FC236}">
              <a16:creationId xmlns:a16="http://schemas.microsoft.com/office/drawing/2014/main" id="{29F31F3C-D268-47CA-B023-5150689BCEE4}"/>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[ 47.4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a:extLst>
            <a:ext uri="{FF2B5EF4-FFF2-40B4-BE49-F238E27FC236}">
              <a16:creationId xmlns:a16="http://schemas.microsoft.com/office/drawing/2014/main" id="{5B219B35-764C-45CC-A347-A89FD5D24D18}"/>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a:extLst>
            <a:ext uri="{FF2B5EF4-FFF2-40B4-BE49-F238E27FC236}">
              <a16:creationId xmlns:a16="http://schemas.microsoft.com/office/drawing/2014/main" id="{CF5A7CFA-AE7E-44A8-A402-A8D81BD042EF}"/>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a:extLst>
            <a:ext uri="{FF2B5EF4-FFF2-40B4-BE49-F238E27FC236}">
              <a16:creationId xmlns:a16="http://schemas.microsoft.com/office/drawing/2014/main" id="{08D8872B-719E-423A-94E0-89D467757384}"/>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a:extLst>
            <a:ext uri="{FF2B5EF4-FFF2-40B4-BE49-F238E27FC236}">
              <a16:creationId xmlns:a16="http://schemas.microsoft.com/office/drawing/2014/main" id="{B5E22A80-8B19-414C-9554-5118F8143429}"/>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a:extLst>
            <a:ext uri="{FF2B5EF4-FFF2-40B4-BE49-F238E27FC236}">
              <a16:creationId xmlns:a16="http://schemas.microsoft.com/office/drawing/2014/main" id="{FCF2F727-C6E1-4E76-B455-88B6D8F9DD95}"/>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a:extLst>
            <a:ext uri="{FF2B5EF4-FFF2-40B4-BE49-F238E27FC236}">
              <a16:creationId xmlns:a16="http://schemas.microsoft.com/office/drawing/2014/main" id="{E23A3E7A-12FD-4C33-B3FB-D4DD1AA82B75}"/>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a:extLst>
            <a:ext uri="{FF2B5EF4-FFF2-40B4-BE49-F238E27FC236}">
              <a16:creationId xmlns:a16="http://schemas.microsoft.com/office/drawing/2014/main" id="{59437DFE-FD2C-4B6F-BC37-4AF9F7AF9E84}"/>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a:extLst>
            <a:ext uri="{FF2B5EF4-FFF2-40B4-BE49-F238E27FC236}">
              <a16:creationId xmlns:a16="http://schemas.microsoft.com/office/drawing/2014/main" id="{9AAEBE5F-8936-4360-A12B-091FADC0D5F7}"/>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a:extLst>
            <a:ext uri="{FF2B5EF4-FFF2-40B4-BE49-F238E27FC236}">
              <a16:creationId xmlns:a16="http://schemas.microsoft.com/office/drawing/2014/main" id="{F8D84795-28C1-48D1-BB35-16E8E705B923}"/>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a:extLst>
            <a:ext uri="{FF2B5EF4-FFF2-40B4-BE49-F238E27FC236}">
              <a16:creationId xmlns:a16="http://schemas.microsoft.com/office/drawing/2014/main" id="{A813E349-0267-437C-AE95-686782118F67}"/>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有形固定資産減価償却率は、前年度に比べて</a:t>
          </a:r>
          <a:r>
            <a:rPr kumimoji="1" lang="en-US" altLang="ja-JP" sz="1100">
              <a:latin typeface="ＭＳ Ｐゴシック" panose="020B0600070205080204" pitchFamily="50" charset="-128"/>
              <a:ea typeface="ＭＳ Ｐゴシック" panose="020B0600070205080204" pitchFamily="50" charset="-128"/>
            </a:rPr>
            <a:t>1.5</a:t>
          </a:r>
          <a:r>
            <a:rPr kumimoji="1" lang="ja-JP" altLang="en-US" sz="1100">
              <a:latin typeface="ＭＳ Ｐゴシック" panose="020B0600070205080204" pitchFamily="50" charset="-128"/>
              <a:ea typeface="ＭＳ Ｐゴシック" panose="020B0600070205080204" pitchFamily="50" charset="-128"/>
            </a:rPr>
            <a:t>ポイント高くなったが、類似団体と比較すると</a:t>
          </a:r>
          <a:r>
            <a:rPr kumimoji="1" lang="en-US" altLang="ja-JP" sz="1100">
              <a:latin typeface="ＭＳ Ｐゴシック" panose="020B0600070205080204" pitchFamily="50" charset="-128"/>
              <a:ea typeface="ＭＳ Ｐゴシック" panose="020B0600070205080204" pitchFamily="50" charset="-128"/>
            </a:rPr>
            <a:t>11.8</a:t>
          </a:r>
          <a:r>
            <a:rPr kumimoji="1" lang="ja-JP" altLang="en-US" sz="1100">
              <a:latin typeface="ＭＳ Ｐゴシック" panose="020B0600070205080204" pitchFamily="50" charset="-128"/>
              <a:ea typeface="ＭＳ Ｐゴシック" panose="020B0600070205080204" pitchFamily="50" charset="-128"/>
            </a:rPr>
            <a:t>ポイント低くなっている。今後も計画的に施設の整備・更新を行っていきます。</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a:extLst>
            <a:ext uri="{FF2B5EF4-FFF2-40B4-BE49-F238E27FC236}">
              <a16:creationId xmlns:a16="http://schemas.microsoft.com/office/drawing/2014/main" id="{4812BBA7-BBD4-4B17-96AF-FF41B2074695}"/>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a:extLst>
            <a:ext uri="{FF2B5EF4-FFF2-40B4-BE49-F238E27FC236}">
              <a16:creationId xmlns:a16="http://schemas.microsoft.com/office/drawing/2014/main" id="{CB0DA864-0FFD-4DD3-8BFB-1B6B67624B84}"/>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a:extLst>
            <a:ext uri="{FF2B5EF4-FFF2-40B4-BE49-F238E27FC236}">
              <a16:creationId xmlns:a16="http://schemas.microsoft.com/office/drawing/2014/main" id="{3279A7B8-29F4-4E5B-A1DE-021E6E551DD5}"/>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1" name="直線コネクタ 50">
          <a:extLst>
            <a:ext uri="{FF2B5EF4-FFF2-40B4-BE49-F238E27FC236}">
              <a16:creationId xmlns:a16="http://schemas.microsoft.com/office/drawing/2014/main" id="{6EE6A22A-CCCE-4E48-B497-8FF1E772B340}"/>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2" name="テキスト ボックス 51">
          <a:extLst>
            <a:ext uri="{FF2B5EF4-FFF2-40B4-BE49-F238E27FC236}">
              <a16:creationId xmlns:a16="http://schemas.microsoft.com/office/drawing/2014/main" id="{FD12028E-0B37-4593-A976-8FB668D852CE}"/>
            </a:ext>
          </a:extLst>
        </xdr:cNvPr>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3" name="直線コネクタ 52">
          <a:extLst>
            <a:ext uri="{FF2B5EF4-FFF2-40B4-BE49-F238E27FC236}">
              <a16:creationId xmlns:a16="http://schemas.microsoft.com/office/drawing/2014/main" id="{8B21F3A8-21FE-409C-8758-4793A1AD7A88}"/>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4" name="テキスト ボックス 53">
          <a:extLst>
            <a:ext uri="{FF2B5EF4-FFF2-40B4-BE49-F238E27FC236}">
              <a16:creationId xmlns:a16="http://schemas.microsoft.com/office/drawing/2014/main" id="{F7170DCD-756E-4EF5-ACE1-B6D508EC95B0}"/>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5" name="直線コネクタ 54">
          <a:extLst>
            <a:ext uri="{FF2B5EF4-FFF2-40B4-BE49-F238E27FC236}">
              <a16:creationId xmlns:a16="http://schemas.microsoft.com/office/drawing/2014/main" id="{4BB46C08-4034-46F2-B111-784EA090EB29}"/>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6" name="テキスト ボックス 55">
          <a:extLst>
            <a:ext uri="{FF2B5EF4-FFF2-40B4-BE49-F238E27FC236}">
              <a16:creationId xmlns:a16="http://schemas.microsoft.com/office/drawing/2014/main" id="{B798C939-07B6-4EDC-9563-83E4DE0B3EE4}"/>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7" name="直線コネクタ 56">
          <a:extLst>
            <a:ext uri="{FF2B5EF4-FFF2-40B4-BE49-F238E27FC236}">
              <a16:creationId xmlns:a16="http://schemas.microsoft.com/office/drawing/2014/main" id="{6B824418-2741-43DD-9317-87C0F811420F}"/>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8" name="テキスト ボックス 57">
          <a:extLst>
            <a:ext uri="{FF2B5EF4-FFF2-40B4-BE49-F238E27FC236}">
              <a16:creationId xmlns:a16="http://schemas.microsoft.com/office/drawing/2014/main" id="{D3BEF56E-9466-4BA3-962D-45DFBF0D236A}"/>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59" name="直線コネクタ 58">
          <a:extLst>
            <a:ext uri="{FF2B5EF4-FFF2-40B4-BE49-F238E27FC236}">
              <a16:creationId xmlns:a16="http://schemas.microsoft.com/office/drawing/2014/main" id="{2D7601FC-846F-4578-8934-A4D4432EB5BA}"/>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0" name="テキスト ボックス 59">
          <a:extLst>
            <a:ext uri="{FF2B5EF4-FFF2-40B4-BE49-F238E27FC236}">
              <a16:creationId xmlns:a16="http://schemas.microsoft.com/office/drawing/2014/main" id="{0187151F-8F31-4E68-AE6E-9C3C47D29853}"/>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1" name="直線コネクタ 60">
          <a:extLst>
            <a:ext uri="{FF2B5EF4-FFF2-40B4-BE49-F238E27FC236}">
              <a16:creationId xmlns:a16="http://schemas.microsoft.com/office/drawing/2014/main" id="{091C3144-C6F6-452C-8240-1D12422B91F2}"/>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2" name="テキスト ボックス 61">
          <a:extLst>
            <a:ext uri="{FF2B5EF4-FFF2-40B4-BE49-F238E27FC236}">
              <a16:creationId xmlns:a16="http://schemas.microsoft.com/office/drawing/2014/main" id="{B424ED5A-7745-4217-86BB-A3CBA3D83C1C}"/>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3" name="有形固定資産減価償却率グラフ枠">
          <a:extLst>
            <a:ext uri="{FF2B5EF4-FFF2-40B4-BE49-F238E27FC236}">
              <a16:creationId xmlns:a16="http://schemas.microsoft.com/office/drawing/2014/main" id="{83DF0B0C-864E-4D7C-A58B-97ADA847B551}"/>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34502</xdr:rowOff>
    </xdr:from>
    <xdr:to>
      <xdr:col>23</xdr:col>
      <xdr:colOff>85090</xdr:colOff>
      <xdr:row>33</xdr:row>
      <xdr:rowOff>106892</xdr:rowOff>
    </xdr:to>
    <xdr:cxnSp macro="">
      <xdr:nvCxnSpPr>
        <xdr:cNvPr id="64" name="直線コネクタ 63">
          <a:extLst>
            <a:ext uri="{FF2B5EF4-FFF2-40B4-BE49-F238E27FC236}">
              <a16:creationId xmlns:a16="http://schemas.microsoft.com/office/drawing/2014/main" id="{718A8C00-F832-4C5C-85C3-4BA94A146237}"/>
            </a:ext>
          </a:extLst>
        </xdr:cNvPr>
        <xdr:cNvCxnSpPr/>
      </xdr:nvCxnSpPr>
      <xdr:spPr>
        <a:xfrm flipV="1">
          <a:off x="4760595" y="5435177"/>
          <a:ext cx="1270" cy="1101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110719</xdr:rowOff>
    </xdr:from>
    <xdr:ext cx="405111" cy="259045"/>
    <xdr:sp macro="" textlink="">
      <xdr:nvSpPr>
        <xdr:cNvPr id="65" name="有形固定資産減価償却率最小値テキスト">
          <a:extLst>
            <a:ext uri="{FF2B5EF4-FFF2-40B4-BE49-F238E27FC236}">
              <a16:creationId xmlns:a16="http://schemas.microsoft.com/office/drawing/2014/main" id="{9F6DDD8D-6CA1-4381-B189-225C1CD12EFA}"/>
            </a:ext>
          </a:extLst>
        </xdr:cNvPr>
        <xdr:cNvSpPr txBox="1"/>
      </xdr:nvSpPr>
      <xdr:spPr>
        <a:xfrm>
          <a:off x="4813300" y="6540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106892</xdr:rowOff>
    </xdr:from>
    <xdr:to>
      <xdr:col>23</xdr:col>
      <xdr:colOff>174625</xdr:colOff>
      <xdr:row>33</xdr:row>
      <xdr:rowOff>106892</xdr:rowOff>
    </xdr:to>
    <xdr:cxnSp macro="">
      <xdr:nvCxnSpPr>
        <xdr:cNvPr id="66" name="直線コネクタ 65">
          <a:extLst>
            <a:ext uri="{FF2B5EF4-FFF2-40B4-BE49-F238E27FC236}">
              <a16:creationId xmlns:a16="http://schemas.microsoft.com/office/drawing/2014/main" id="{B6CD9340-D16B-4134-A136-8BE015E7F57F}"/>
            </a:ext>
          </a:extLst>
        </xdr:cNvPr>
        <xdr:cNvCxnSpPr/>
      </xdr:nvCxnSpPr>
      <xdr:spPr>
        <a:xfrm>
          <a:off x="4673600" y="6536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152629</xdr:rowOff>
    </xdr:from>
    <xdr:ext cx="405111" cy="259045"/>
    <xdr:sp macro="" textlink="">
      <xdr:nvSpPr>
        <xdr:cNvPr id="67" name="有形固定資産減価償却率最大値テキスト">
          <a:extLst>
            <a:ext uri="{FF2B5EF4-FFF2-40B4-BE49-F238E27FC236}">
              <a16:creationId xmlns:a16="http://schemas.microsoft.com/office/drawing/2014/main" id="{1EC7B760-0449-4658-8AC9-17CE2816E304}"/>
            </a:ext>
          </a:extLst>
        </xdr:cNvPr>
        <xdr:cNvSpPr txBox="1"/>
      </xdr:nvSpPr>
      <xdr:spPr>
        <a:xfrm>
          <a:off x="4813300" y="52104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34502</xdr:rowOff>
    </xdr:from>
    <xdr:to>
      <xdr:col>23</xdr:col>
      <xdr:colOff>174625</xdr:colOff>
      <xdr:row>27</xdr:row>
      <xdr:rowOff>34502</xdr:rowOff>
    </xdr:to>
    <xdr:cxnSp macro="">
      <xdr:nvCxnSpPr>
        <xdr:cNvPr id="68" name="直線コネクタ 67">
          <a:extLst>
            <a:ext uri="{FF2B5EF4-FFF2-40B4-BE49-F238E27FC236}">
              <a16:creationId xmlns:a16="http://schemas.microsoft.com/office/drawing/2014/main" id="{B10105A3-9512-4C1A-868D-52B8A126DF3F}"/>
            </a:ext>
          </a:extLst>
        </xdr:cNvPr>
        <xdr:cNvCxnSpPr/>
      </xdr:nvCxnSpPr>
      <xdr:spPr>
        <a:xfrm>
          <a:off x="4673600" y="5435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118339</xdr:rowOff>
    </xdr:from>
    <xdr:ext cx="405111" cy="259045"/>
    <xdr:sp macro="" textlink="">
      <xdr:nvSpPr>
        <xdr:cNvPr id="69" name="有形固定資産減価償却率平均値テキスト">
          <a:extLst>
            <a:ext uri="{FF2B5EF4-FFF2-40B4-BE49-F238E27FC236}">
              <a16:creationId xmlns:a16="http://schemas.microsoft.com/office/drawing/2014/main" id="{D4A80F49-7D6D-4EB9-874D-3F65E070A198}"/>
            </a:ext>
          </a:extLst>
        </xdr:cNvPr>
        <xdr:cNvSpPr txBox="1"/>
      </xdr:nvSpPr>
      <xdr:spPr>
        <a:xfrm>
          <a:off x="4813300" y="58619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95462</xdr:rowOff>
    </xdr:from>
    <xdr:to>
      <xdr:col>23</xdr:col>
      <xdr:colOff>136525</xdr:colOff>
      <xdr:row>31</xdr:row>
      <xdr:rowOff>25612</xdr:rowOff>
    </xdr:to>
    <xdr:sp macro="" textlink="">
      <xdr:nvSpPr>
        <xdr:cNvPr id="70" name="フローチャート: 判断 69">
          <a:extLst>
            <a:ext uri="{FF2B5EF4-FFF2-40B4-BE49-F238E27FC236}">
              <a16:creationId xmlns:a16="http://schemas.microsoft.com/office/drawing/2014/main" id="{EBC6983D-ED5F-40CE-9507-35CA7D8E00FD}"/>
            </a:ext>
          </a:extLst>
        </xdr:cNvPr>
        <xdr:cNvSpPr/>
      </xdr:nvSpPr>
      <xdr:spPr>
        <a:xfrm>
          <a:off x="4711700" y="6010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145838</xdr:rowOff>
    </xdr:from>
    <xdr:to>
      <xdr:col>19</xdr:col>
      <xdr:colOff>187325</xdr:colOff>
      <xdr:row>31</xdr:row>
      <xdr:rowOff>75988</xdr:rowOff>
    </xdr:to>
    <xdr:sp macro="" textlink="">
      <xdr:nvSpPr>
        <xdr:cNvPr id="71" name="フローチャート: 判断 70">
          <a:extLst>
            <a:ext uri="{FF2B5EF4-FFF2-40B4-BE49-F238E27FC236}">
              <a16:creationId xmlns:a16="http://schemas.microsoft.com/office/drawing/2014/main" id="{794B5FBE-1932-453F-ACF6-48B85147104B}"/>
            </a:ext>
          </a:extLst>
        </xdr:cNvPr>
        <xdr:cNvSpPr/>
      </xdr:nvSpPr>
      <xdr:spPr>
        <a:xfrm>
          <a:off x="4000500" y="6060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149437</xdr:rowOff>
    </xdr:from>
    <xdr:to>
      <xdr:col>15</xdr:col>
      <xdr:colOff>187325</xdr:colOff>
      <xdr:row>31</xdr:row>
      <xdr:rowOff>79587</xdr:rowOff>
    </xdr:to>
    <xdr:sp macro="" textlink="">
      <xdr:nvSpPr>
        <xdr:cNvPr id="72" name="フローチャート: 判断 71">
          <a:extLst>
            <a:ext uri="{FF2B5EF4-FFF2-40B4-BE49-F238E27FC236}">
              <a16:creationId xmlns:a16="http://schemas.microsoft.com/office/drawing/2014/main" id="{DAE03027-A2C1-443D-9C20-F6E9E4675686}"/>
            </a:ext>
          </a:extLst>
        </xdr:cNvPr>
        <xdr:cNvSpPr/>
      </xdr:nvSpPr>
      <xdr:spPr>
        <a:xfrm>
          <a:off x="3238500" y="6064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93133</xdr:rowOff>
    </xdr:from>
    <xdr:to>
      <xdr:col>11</xdr:col>
      <xdr:colOff>187325</xdr:colOff>
      <xdr:row>32</xdr:row>
      <xdr:rowOff>23283</xdr:rowOff>
    </xdr:to>
    <xdr:sp macro="" textlink="">
      <xdr:nvSpPr>
        <xdr:cNvPr id="73" name="フローチャート: 判断 72">
          <a:extLst>
            <a:ext uri="{FF2B5EF4-FFF2-40B4-BE49-F238E27FC236}">
              <a16:creationId xmlns:a16="http://schemas.microsoft.com/office/drawing/2014/main" id="{938734E0-1232-4D5F-96AB-2FFC5CF464E5}"/>
            </a:ext>
          </a:extLst>
        </xdr:cNvPr>
        <xdr:cNvSpPr/>
      </xdr:nvSpPr>
      <xdr:spPr>
        <a:xfrm>
          <a:off x="2476500" y="6179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a:extLst>
            <a:ext uri="{FF2B5EF4-FFF2-40B4-BE49-F238E27FC236}">
              <a16:creationId xmlns:a16="http://schemas.microsoft.com/office/drawing/2014/main" id="{511B12C0-ECCA-4D2E-A988-62E5E4150E4B}"/>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a:extLst>
            <a:ext uri="{FF2B5EF4-FFF2-40B4-BE49-F238E27FC236}">
              <a16:creationId xmlns:a16="http://schemas.microsoft.com/office/drawing/2014/main" id="{F81E695E-DE5A-45A1-BAAC-A5A52D5C34A4}"/>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43DA0210-BE06-43BA-9E70-FCFDDA320A95}"/>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5F31AED4-4DB1-4918-8862-AEE75F6B4CDE}"/>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2295D695-033E-413E-BE8F-8501593AE732}"/>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33</xdr:row>
      <xdr:rowOff>5715</xdr:rowOff>
    </xdr:from>
    <xdr:to>
      <xdr:col>23</xdr:col>
      <xdr:colOff>136525</xdr:colOff>
      <xdr:row>33</xdr:row>
      <xdr:rowOff>107315</xdr:rowOff>
    </xdr:to>
    <xdr:sp macro="" textlink="">
      <xdr:nvSpPr>
        <xdr:cNvPr id="79" name="楕円 78">
          <a:extLst>
            <a:ext uri="{FF2B5EF4-FFF2-40B4-BE49-F238E27FC236}">
              <a16:creationId xmlns:a16="http://schemas.microsoft.com/office/drawing/2014/main" id="{5B7C89C7-0D7E-43DC-BC5E-C56F1AE8212F}"/>
            </a:ext>
          </a:extLst>
        </xdr:cNvPr>
        <xdr:cNvSpPr/>
      </xdr:nvSpPr>
      <xdr:spPr>
        <a:xfrm>
          <a:off x="4711700" y="6435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92092</xdr:rowOff>
    </xdr:from>
    <xdr:ext cx="405111" cy="259045"/>
    <xdr:sp macro="" textlink="">
      <xdr:nvSpPr>
        <xdr:cNvPr id="80" name="有形固定資産減価償却率該当値テキスト">
          <a:extLst>
            <a:ext uri="{FF2B5EF4-FFF2-40B4-BE49-F238E27FC236}">
              <a16:creationId xmlns:a16="http://schemas.microsoft.com/office/drawing/2014/main" id="{217009ED-D326-448B-8A98-4EF0DE7111E5}"/>
            </a:ext>
          </a:extLst>
        </xdr:cNvPr>
        <xdr:cNvSpPr txBox="1"/>
      </xdr:nvSpPr>
      <xdr:spPr>
        <a:xfrm>
          <a:off x="4813300" y="6350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33</xdr:row>
      <xdr:rowOff>59690</xdr:rowOff>
    </xdr:from>
    <xdr:to>
      <xdr:col>19</xdr:col>
      <xdr:colOff>187325</xdr:colOff>
      <xdr:row>33</xdr:row>
      <xdr:rowOff>161290</xdr:rowOff>
    </xdr:to>
    <xdr:sp macro="" textlink="">
      <xdr:nvSpPr>
        <xdr:cNvPr id="81" name="楕円 80">
          <a:extLst>
            <a:ext uri="{FF2B5EF4-FFF2-40B4-BE49-F238E27FC236}">
              <a16:creationId xmlns:a16="http://schemas.microsoft.com/office/drawing/2014/main" id="{3729E57E-A1C1-4086-BD18-0F787B1F3DB5}"/>
            </a:ext>
          </a:extLst>
        </xdr:cNvPr>
        <xdr:cNvSpPr/>
      </xdr:nvSpPr>
      <xdr:spPr>
        <a:xfrm>
          <a:off x="4000500" y="6489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33</xdr:row>
      <xdr:rowOff>56515</xdr:rowOff>
    </xdr:from>
    <xdr:to>
      <xdr:col>23</xdr:col>
      <xdr:colOff>85725</xdr:colOff>
      <xdr:row>33</xdr:row>
      <xdr:rowOff>110490</xdr:rowOff>
    </xdr:to>
    <xdr:cxnSp macro="">
      <xdr:nvCxnSpPr>
        <xdr:cNvPr id="82" name="直線コネクタ 81">
          <a:extLst>
            <a:ext uri="{FF2B5EF4-FFF2-40B4-BE49-F238E27FC236}">
              <a16:creationId xmlns:a16="http://schemas.microsoft.com/office/drawing/2014/main" id="{E3A29088-C5D5-4B08-8568-2E0E5EF7094A}"/>
            </a:ext>
          </a:extLst>
        </xdr:cNvPr>
        <xdr:cNvCxnSpPr/>
      </xdr:nvCxnSpPr>
      <xdr:spPr>
        <a:xfrm flipV="1">
          <a:off x="4051300" y="6485890"/>
          <a:ext cx="711200" cy="53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33</xdr:row>
      <xdr:rowOff>164042</xdr:rowOff>
    </xdr:from>
    <xdr:to>
      <xdr:col>11</xdr:col>
      <xdr:colOff>187325</xdr:colOff>
      <xdr:row>34</xdr:row>
      <xdr:rowOff>94192</xdr:rowOff>
    </xdr:to>
    <xdr:sp macro="" textlink="">
      <xdr:nvSpPr>
        <xdr:cNvPr id="83" name="楕円 82">
          <a:extLst>
            <a:ext uri="{FF2B5EF4-FFF2-40B4-BE49-F238E27FC236}">
              <a16:creationId xmlns:a16="http://schemas.microsoft.com/office/drawing/2014/main" id="{73196A21-D09C-4643-83F4-E9352CB967D8}"/>
            </a:ext>
          </a:extLst>
        </xdr:cNvPr>
        <xdr:cNvSpPr/>
      </xdr:nvSpPr>
      <xdr:spPr>
        <a:xfrm>
          <a:off x="2476500" y="6593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111769</xdr:colOff>
      <xdr:row>29</xdr:row>
      <xdr:rowOff>92515</xdr:rowOff>
    </xdr:from>
    <xdr:ext cx="405111" cy="259045"/>
    <xdr:sp macro="" textlink="">
      <xdr:nvSpPr>
        <xdr:cNvPr id="84" name="n_1aveValue有形固定資産減価償却率">
          <a:extLst>
            <a:ext uri="{FF2B5EF4-FFF2-40B4-BE49-F238E27FC236}">
              <a16:creationId xmlns:a16="http://schemas.microsoft.com/office/drawing/2014/main" id="{86527867-5588-4CD8-A777-33B856E45957}"/>
            </a:ext>
          </a:extLst>
        </xdr:cNvPr>
        <xdr:cNvSpPr txBox="1"/>
      </xdr:nvSpPr>
      <xdr:spPr>
        <a:xfrm>
          <a:off x="3836044" y="5836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96114</xdr:rowOff>
    </xdr:from>
    <xdr:ext cx="405111" cy="259045"/>
    <xdr:sp macro="" textlink="">
      <xdr:nvSpPr>
        <xdr:cNvPr id="85" name="n_2aveValue有形固定資産減価償却率">
          <a:extLst>
            <a:ext uri="{FF2B5EF4-FFF2-40B4-BE49-F238E27FC236}">
              <a16:creationId xmlns:a16="http://schemas.microsoft.com/office/drawing/2014/main" id="{29EB3B46-FE85-461B-AAA1-EB5F676EFF2F}"/>
            </a:ext>
          </a:extLst>
        </xdr:cNvPr>
        <xdr:cNvSpPr txBox="1"/>
      </xdr:nvSpPr>
      <xdr:spPr>
        <a:xfrm>
          <a:off x="3086744" y="5839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39810</xdr:rowOff>
    </xdr:from>
    <xdr:ext cx="405111" cy="259045"/>
    <xdr:sp macro="" textlink="">
      <xdr:nvSpPr>
        <xdr:cNvPr id="86" name="n_3aveValue有形固定資産減価償却率">
          <a:extLst>
            <a:ext uri="{FF2B5EF4-FFF2-40B4-BE49-F238E27FC236}">
              <a16:creationId xmlns:a16="http://schemas.microsoft.com/office/drawing/2014/main" id="{B968EF44-356B-4FDD-8D44-1F5F86FA3E31}"/>
            </a:ext>
          </a:extLst>
        </xdr:cNvPr>
        <xdr:cNvSpPr txBox="1"/>
      </xdr:nvSpPr>
      <xdr:spPr>
        <a:xfrm>
          <a:off x="2324744" y="59548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33</xdr:row>
      <xdr:rowOff>152417</xdr:rowOff>
    </xdr:from>
    <xdr:ext cx="405111" cy="259045"/>
    <xdr:sp macro="" textlink="">
      <xdr:nvSpPr>
        <xdr:cNvPr id="87" name="n_1mainValue有形固定資産減価償却率">
          <a:extLst>
            <a:ext uri="{FF2B5EF4-FFF2-40B4-BE49-F238E27FC236}">
              <a16:creationId xmlns:a16="http://schemas.microsoft.com/office/drawing/2014/main" id="{E0DEC7AE-E254-4B90-9C64-D33C09C829B7}"/>
            </a:ext>
          </a:extLst>
        </xdr:cNvPr>
        <xdr:cNvSpPr txBox="1"/>
      </xdr:nvSpPr>
      <xdr:spPr>
        <a:xfrm>
          <a:off x="3836044" y="6581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34</xdr:row>
      <xdr:rowOff>85319</xdr:rowOff>
    </xdr:from>
    <xdr:ext cx="405111" cy="259045"/>
    <xdr:sp macro="" textlink="">
      <xdr:nvSpPr>
        <xdr:cNvPr id="88" name="n_3mainValue有形固定資産減価償却率">
          <a:extLst>
            <a:ext uri="{FF2B5EF4-FFF2-40B4-BE49-F238E27FC236}">
              <a16:creationId xmlns:a16="http://schemas.microsoft.com/office/drawing/2014/main" id="{31AB902C-6BA0-4394-B197-C11E2E58BDDA}"/>
            </a:ext>
          </a:extLst>
        </xdr:cNvPr>
        <xdr:cNvSpPr txBox="1"/>
      </xdr:nvSpPr>
      <xdr:spPr>
        <a:xfrm>
          <a:off x="2324744" y="66861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9" name="正方形/長方形 88">
          <a:extLst>
            <a:ext uri="{FF2B5EF4-FFF2-40B4-BE49-F238E27FC236}">
              <a16:creationId xmlns:a16="http://schemas.microsoft.com/office/drawing/2014/main" id="{4A3C6621-7E3A-4F3B-86ED-AABEA2C10B02}"/>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0" name="正方形/長方形 89">
          <a:extLst>
            <a:ext uri="{FF2B5EF4-FFF2-40B4-BE49-F238E27FC236}">
              <a16:creationId xmlns:a16="http://schemas.microsoft.com/office/drawing/2014/main" id="{5CB15A93-F250-4FAA-B22D-DF862DD6BA92}"/>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1" name="正方形/長方形 90">
          <a:extLst>
            <a:ext uri="{FF2B5EF4-FFF2-40B4-BE49-F238E27FC236}">
              <a16:creationId xmlns:a16="http://schemas.microsoft.com/office/drawing/2014/main" id="{A04F0C26-888E-4743-A05D-F92F2CE9794F}"/>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[ 599.0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2" name="正方形/長方形 91">
          <a:extLst>
            <a:ext uri="{FF2B5EF4-FFF2-40B4-BE49-F238E27FC236}">
              <a16:creationId xmlns:a16="http://schemas.microsoft.com/office/drawing/2014/main" id="{07756DBD-0226-45ED-A3CE-558C0BAA96DF}"/>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3" name="正方形/長方形 92">
          <a:extLst>
            <a:ext uri="{FF2B5EF4-FFF2-40B4-BE49-F238E27FC236}">
              <a16:creationId xmlns:a16="http://schemas.microsoft.com/office/drawing/2014/main" id="{D033C7FF-9974-41E0-90CA-976A30E96773}"/>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4" name="正方形/長方形 93">
          <a:extLst>
            <a:ext uri="{FF2B5EF4-FFF2-40B4-BE49-F238E27FC236}">
              <a16:creationId xmlns:a16="http://schemas.microsoft.com/office/drawing/2014/main" id="{0E451AB5-8BF6-4097-BC46-8F72106079B8}"/>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5" name="正方形/長方形 94">
          <a:extLst>
            <a:ext uri="{FF2B5EF4-FFF2-40B4-BE49-F238E27FC236}">
              <a16:creationId xmlns:a16="http://schemas.microsoft.com/office/drawing/2014/main" id="{D9F600D4-A056-4661-B0E3-643981B02D34}"/>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6" name="正方形/長方形 95">
          <a:extLst>
            <a:ext uri="{FF2B5EF4-FFF2-40B4-BE49-F238E27FC236}">
              <a16:creationId xmlns:a16="http://schemas.microsoft.com/office/drawing/2014/main" id="{642F3302-4732-4625-8F50-312032D169D6}"/>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7" name="正方形/長方形 96">
          <a:extLst>
            <a:ext uri="{FF2B5EF4-FFF2-40B4-BE49-F238E27FC236}">
              <a16:creationId xmlns:a16="http://schemas.microsoft.com/office/drawing/2014/main" id="{E59EF879-2D87-4F69-9719-A901AADB04C2}"/>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8" name="正方形/長方形 97">
          <a:extLst>
            <a:ext uri="{FF2B5EF4-FFF2-40B4-BE49-F238E27FC236}">
              <a16:creationId xmlns:a16="http://schemas.microsoft.com/office/drawing/2014/main" id="{27676CBC-951A-44E8-9747-3C2E93BB8BB9}"/>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9" name="正方形/長方形 98">
          <a:extLst>
            <a:ext uri="{FF2B5EF4-FFF2-40B4-BE49-F238E27FC236}">
              <a16:creationId xmlns:a16="http://schemas.microsoft.com/office/drawing/2014/main" id="{763AAD0C-E4C3-4085-BE07-6557362EAB53}"/>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0" name="正方形/長方形 99">
          <a:extLst>
            <a:ext uri="{FF2B5EF4-FFF2-40B4-BE49-F238E27FC236}">
              <a16:creationId xmlns:a16="http://schemas.microsoft.com/office/drawing/2014/main" id="{854DD6CE-81EC-474C-B90E-4FEFD78B5F4C}"/>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1" name="テキスト ボックス 100">
          <a:extLst>
            <a:ext uri="{FF2B5EF4-FFF2-40B4-BE49-F238E27FC236}">
              <a16:creationId xmlns:a16="http://schemas.microsoft.com/office/drawing/2014/main" id="{E65423C4-C9FC-40E2-BED7-E3594FB4D9C3}"/>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債務償還可能年数は、前年度に比べて</a:t>
          </a:r>
          <a:r>
            <a:rPr kumimoji="1" lang="en-US" altLang="ja-JP" sz="1100">
              <a:latin typeface="ＭＳ Ｐゴシック" panose="020B0600070205080204" pitchFamily="50" charset="-128"/>
              <a:ea typeface="ＭＳ Ｐゴシック" panose="020B0600070205080204" pitchFamily="50" charset="-128"/>
            </a:rPr>
            <a:t>38.4</a:t>
          </a:r>
          <a:r>
            <a:rPr kumimoji="1" lang="ja-JP" altLang="en-US" sz="1100">
              <a:latin typeface="ＭＳ Ｐゴシック" panose="020B0600070205080204" pitchFamily="50" charset="-128"/>
              <a:ea typeface="ＭＳ Ｐゴシック" panose="020B0600070205080204" pitchFamily="50" charset="-128"/>
            </a:rPr>
            <a:t>ポイント高くなっており、類似団体と比較しても</a:t>
          </a:r>
          <a:r>
            <a:rPr kumimoji="1" lang="en-US" altLang="ja-JP" sz="1100">
              <a:latin typeface="ＭＳ Ｐゴシック" panose="020B0600070205080204" pitchFamily="50" charset="-128"/>
              <a:ea typeface="ＭＳ Ｐゴシック" panose="020B0600070205080204" pitchFamily="50" charset="-128"/>
            </a:rPr>
            <a:t>101.8</a:t>
          </a:r>
          <a:r>
            <a:rPr kumimoji="1" lang="ja-JP" altLang="en-US" sz="1100">
              <a:latin typeface="ＭＳ Ｐゴシック" panose="020B0600070205080204" pitchFamily="50" charset="-128"/>
              <a:ea typeface="ＭＳ Ｐゴシック" panose="020B0600070205080204" pitchFamily="50" charset="-128"/>
            </a:rPr>
            <a:t>ポイント高くなっている。今後も適切な地方債の管理を行っていきます。</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2" name="テキスト ボックス 101">
          <a:extLst>
            <a:ext uri="{FF2B5EF4-FFF2-40B4-BE49-F238E27FC236}">
              <a16:creationId xmlns:a16="http://schemas.microsoft.com/office/drawing/2014/main" id="{BC7BF89D-2F68-4E42-A142-981B4236CA52}"/>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3" name="直線コネクタ 102">
          <a:extLst>
            <a:ext uri="{FF2B5EF4-FFF2-40B4-BE49-F238E27FC236}">
              <a16:creationId xmlns:a16="http://schemas.microsoft.com/office/drawing/2014/main" id="{F6327AB7-C4CD-4978-95EE-9FA2841ABE18}"/>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31297</xdr:rowOff>
    </xdr:from>
    <xdr:to>
      <xdr:col>80</xdr:col>
      <xdr:colOff>9525</xdr:colOff>
      <xdr:row>35</xdr:row>
      <xdr:rowOff>31297</xdr:rowOff>
    </xdr:to>
    <xdr:cxnSp macro="">
      <xdr:nvCxnSpPr>
        <xdr:cNvPr id="104" name="直線コネクタ 103">
          <a:extLst>
            <a:ext uri="{FF2B5EF4-FFF2-40B4-BE49-F238E27FC236}">
              <a16:creationId xmlns:a16="http://schemas.microsoft.com/office/drawing/2014/main" id="{947A9DE1-4EF0-4E2E-8717-33CE94140D67}"/>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105" name="テキスト ボックス 104">
          <a:extLst>
            <a:ext uri="{FF2B5EF4-FFF2-40B4-BE49-F238E27FC236}">
              <a16:creationId xmlns:a16="http://schemas.microsoft.com/office/drawing/2014/main" id="{5B0695CC-8560-4B14-9DF1-A268704E1406}"/>
            </a:ext>
          </a:extLst>
        </xdr:cNvPr>
        <xdr:cNvSpPr txBox="1"/>
      </xdr:nvSpPr>
      <xdr:spPr>
        <a:xfrm>
          <a:off x="10931403" y="670977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06" name="直線コネクタ 105">
          <a:extLst>
            <a:ext uri="{FF2B5EF4-FFF2-40B4-BE49-F238E27FC236}">
              <a16:creationId xmlns:a16="http://schemas.microsoft.com/office/drawing/2014/main" id="{9E9A199F-CF83-4DCF-A0D8-3D91041FC731}"/>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07" name="テキスト ボックス 106">
          <a:extLst>
            <a:ext uri="{FF2B5EF4-FFF2-40B4-BE49-F238E27FC236}">
              <a16:creationId xmlns:a16="http://schemas.microsoft.com/office/drawing/2014/main" id="{894F2956-6819-4F84-9CB1-9FE0CB3B85EF}"/>
            </a:ext>
          </a:extLst>
        </xdr:cNvPr>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08" name="直線コネクタ 107">
          <a:extLst>
            <a:ext uri="{FF2B5EF4-FFF2-40B4-BE49-F238E27FC236}">
              <a16:creationId xmlns:a16="http://schemas.microsoft.com/office/drawing/2014/main" id="{7F1C5D88-148B-4DBF-A46D-B355646992A2}"/>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09" name="テキスト ボックス 108">
          <a:extLst>
            <a:ext uri="{FF2B5EF4-FFF2-40B4-BE49-F238E27FC236}">
              <a16:creationId xmlns:a16="http://schemas.microsoft.com/office/drawing/2014/main" id="{02F72142-B389-4FB8-AEC2-D5BBF2858C4C}"/>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0" name="直線コネクタ 109">
          <a:extLst>
            <a:ext uri="{FF2B5EF4-FFF2-40B4-BE49-F238E27FC236}">
              <a16:creationId xmlns:a16="http://schemas.microsoft.com/office/drawing/2014/main" id="{209D68C1-6D79-4BDF-AB0D-D4C54A0186E9}"/>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11" name="テキスト ボックス 110">
          <a:extLst>
            <a:ext uri="{FF2B5EF4-FFF2-40B4-BE49-F238E27FC236}">
              <a16:creationId xmlns:a16="http://schemas.microsoft.com/office/drawing/2014/main" id="{92C4D421-C623-4873-8F3A-6BD97194AD24}"/>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2" name="直線コネクタ 111">
          <a:extLst>
            <a:ext uri="{FF2B5EF4-FFF2-40B4-BE49-F238E27FC236}">
              <a16:creationId xmlns:a16="http://schemas.microsoft.com/office/drawing/2014/main" id="{229A734B-C474-4900-BD30-B8C65A369DD5}"/>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13" name="テキスト ボックス 112">
          <a:extLst>
            <a:ext uri="{FF2B5EF4-FFF2-40B4-BE49-F238E27FC236}">
              <a16:creationId xmlns:a16="http://schemas.microsoft.com/office/drawing/2014/main" id="{C729A51E-F5DF-428B-BB31-17C5D8C5F937}"/>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14" name="直線コネクタ 113">
          <a:extLst>
            <a:ext uri="{FF2B5EF4-FFF2-40B4-BE49-F238E27FC236}">
              <a16:creationId xmlns:a16="http://schemas.microsoft.com/office/drawing/2014/main" id="{D84CF1BE-10AD-4183-B3F8-E3A5FA363F28}"/>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109852</xdr:rowOff>
    </xdr:from>
    <xdr:ext cx="482824" cy="225703"/>
    <xdr:sp macro="" textlink="">
      <xdr:nvSpPr>
        <xdr:cNvPr id="115" name="テキスト ボックス 114">
          <a:extLst>
            <a:ext uri="{FF2B5EF4-FFF2-40B4-BE49-F238E27FC236}">
              <a16:creationId xmlns:a16="http://schemas.microsoft.com/office/drawing/2014/main" id="{E624A389-289E-4376-B6AA-5410DAD6E574}"/>
            </a:ext>
          </a:extLst>
        </xdr:cNvPr>
        <xdr:cNvSpPr txBox="1"/>
      </xdr:nvSpPr>
      <xdr:spPr>
        <a:xfrm>
          <a:off x="10756676" y="516762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6" name="直線コネクタ 115">
          <a:extLst>
            <a:ext uri="{FF2B5EF4-FFF2-40B4-BE49-F238E27FC236}">
              <a16:creationId xmlns:a16="http://schemas.microsoft.com/office/drawing/2014/main" id="{806D132D-7FBB-4FF5-9771-43A366ADFE18}"/>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17" name="テキスト ボックス 116">
          <a:extLst>
            <a:ext uri="{FF2B5EF4-FFF2-40B4-BE49-F238E27FC236}">
              <a16:creationId xmlns:a16="http://schemas.microsoft.com/office/drawing/2014/main" id="{AD9D7B98-2B8D-4707-9577-FF0FD0EC4920}"/>
            </a:ext>
          </a:extLst>
        </xdr:cNvPr>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8" name="債務償還比率グラフ枠">
          <a:extLst>
            <a:ext uri="{FF2B5EF4-FFF2-40B4-BE49-F238E27FC236}">
              <a16:creationId xmlns:a16="http://schemas.microsoft.com/office/drawing/2014/main" id="{2B7E6B91-575C-4F18-BCDA-D49BB565A8B7}"/>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74150</xdr:rowOff>
    </xdr:from>
    <xdr:to>
      <xdr:col>76</xdr:col>
      <xdr:colOff>21589</xdr:colOff>
      <xdr:row>35</xdr:row>
      <xdr:rowOff>31297</xdr:rowOff>
    </xdr:to>
    <xdr:cxnSp macro="">
      <xdr:nvCxnSpPr>
        <xdr:cNvPr id="119" name="直線コネクタ 118">
          <a:extLst>
            <a:ext uri="{FF2B5EF4-FFF2-40B4-BE49-F238E27FC236}">
              <a16:creationId xmlns:a16="http://schemas.microsoft.com/office/drawing/2014/main" id="{57984321-1F55-4E64-BD90-46C1BFD3598E}"/>
            </a:ext>
          </a:extLst>
        </xdr:cNvPr>
        <xdr:cNvCxnSpPr/>
      </xdr:nvCxnSpPr>
      <xdr:spPr>
        <a:xfrm flipV="1">
          <a:off x="14793595" y="5303375"/>
          <a:ext cx="1269" cy="15001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35124</xdr:rowOff>
    </xdr:from>
    <xdr:ext cx="340478" cy="259045"/>
    <xdr:sp macro="" textlink="">
      <xdr:nvSpPr>
        <xdr:cNvPr id="120" name="債務償還比率最小値テキスト">
          <a:extLst>
            <a:ext uri="{FF2B5EF4-FFF2-40B4-BE49-F238E27FC236}">
              <a16:creationId xmlns:a16="http://schemas.microsoft.com/office/drawing/2014/main" id="{993A3820-4F2A-46EE-AA63-93699F97D50C}"/>
            </a:ext>
          </a:extLst>
        </xdr:cNvPr>
        <xdr:cNvSpPr txBox="1"/>
      </xdr:nvSpPr>
      <xdr:spPr>
        <a:xfrm>
          <a:off x="14846300" y="68073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31297</xdr:rowOff>
    </xdr:from>
    <xdr:to>
      <xdr:col>76</xdr:col>
      <xdr:colOff>111125</xdr:colOff>
      <xdr:row>35</xdr:row>
      <xdr:rowOff>31297</xdr:rowOff>
    </xdr:to>
    <xdr:cxnSp macro="">
      <xdr:nvCxnSpPr>
        <xdr:cNvPr id="121" name="直線コネクタ 120">
          <a:extLst>
            <a:ext uri="{FF2B5EF4-FFF2-40B4-BE49-F238E27FC236}">
              <a16:creationId xmlns:a16="http://schemas.microsoft.com/office/drawing/2014/main" id="{9B395620-FCC2-4E34-997B-5A5B2D5149C3}"/>
            </a:ext>
          </a:extLst>
        </xdr:cNvPr>
        <xdr:cNvCxnSpPr/>
      </xdr:nvCxnSpPr>
      <xdr:spPr>
        <a:xfrm>
          <a:off x="14706600" y="6803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20827</xdr:rowOff>
    </xdr:from>
    <xdr:ext cx="469744" cy="259045"/>
    <xdr:sp macro="" textlink="">
      <xdr:nvSpPr>
        <xdr:cNvPr id="122" name="債務償還比率最大値テキスト">
          <a:extLst>
            <a:ext uri="{FF2B5EF4-FFF2-40B4-BE49-F238E27FC236}">
              <a16:creationId xmlns:a16="http://schemas.microsoft.com/office/drawing/2014/main" id="{279E822A-3D4D-4DE6-B67E-81F5CB072A50}"/>
            </a:ext>
          </a:extLst>
        </xdr:cNvPr>
        <xdr:cNvSpPr txBox="1"/>
      </xdr:nvSpPr>
      <xdr:spPr>
        <a:xfrm>
          <a:off x="14846300" y="5078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74150</xdr:rowOff>
    </xdr:from>
    <xdr:to>
      <xdr:col>76</xdr:col>
      <xdr:colOff>111125</xdr:colOff>
      <xdr:row>26</xdr:row>
      <xdr:rowOff>74150</xdr:rowOff>
    </xdr:to>
    <xdr:cxnSp macro="">
      <xdr:nvCxnSpPr>
        <xdr:cNvPr id="123" name="直線コネクタ 122">
          <a:extLst>
            <a:ext uri="{FF2B5EF4-FFF2-40B4-BE49-F238E27FC236}">
              <a16:creationId xmlns:a16="http://schemas.microsoft.com/office/drawing/2014/main" id="{FF881909-EC1F-4867-9074-7EFA98925807}"/>
            </a:ext>
          </a:extLst>
        </xdr:cNvPr>
        <xdr:cNvCxnSpPr/>
      </xdr:nvCxnSpPr>
      <xdr:spPr>
        <a:xfrm>
          <a:off x="14706600" y="5303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49420</xdr:rowOff>
    </xdr:from>
    <xdr:ext cx="469744" cy="259045"/>
    <xdr:sp macro="" textlink="">
      <xdr:nvSpPr>
        <xdr:cNvPr id="124" name="債務償還比率平均値テキスト">
          <a:extLst>
            <a:ext uri="{FF2B5EF4-FFF2-40B4-BE49-F238E27FC236}">
              <a16:creationId xmlns:a16="http://schemas.microsoft.com/office/drawing/2014/main" id="{2A856C73-474F-42A3-9619-1311872C592C}"/>
            </a:ext>
          </a:extLst>
        </xdr:cNvPr>
        <xdr:cNvSpPr txBox="1"/>
      </xdr:nvSpPr>
      <xdr:spPr>
        <a:xfrm>
          <a:off x="14846300" y="59644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70993</xdr:rowOff>
    </xdr:from>
    <xdr:to>
      <xdr:col>76</xdr:col>
      <xdr:colOff>73025</xdr:colOff>
      <xdr:row>31</xdr:row>
      <xdr:rowOff>1143</xdr:rowOff>
    </xdr:to>
    <xdr:sp macro="" textlink="">
      <xdr:nvSpPr>
        <xdr:cNvPr id="125" name="フローチャート: 判断 124">
          <a:extLst>
            <a:ext uri="{FF2B5EF4-FFF2-40B4-BE49-F238E27FC236}">
              <a16:creationId xmlns:a16="http://schemas.microsoft.com/office/drawing/2014/main" id="{ED4B23E0-3808-43D5-AAFF-86B4C823E2B7}"/>
            </a:ext>
          </a:extLst>
        </xdr:cNvPr>
        <xdr:cNvSpPr/>
      </xdr:nvSpPr>
      <xdr:spPr>
        <a:xfrm>
          <a:off x="14744700" y="5986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52487</xdr:rowOff>
    </xdr:from>
    <xdr:to>
      <xdr:col>72</xdr:col>
      <xdr:colOff>123825</xdr:colOff>
      <xdr:row>30</xdr:row>
      <xdr:rowOff>154087</xdr:rowOff>
    </xdr:to>
    <xdr:sp macro="" textlink="">
      <xdr:nvSpPr>
        <xdr:cNvPr id="126" name="フローチャート: 判断 125">
          <a:extLst>
            <a:ext uri="{FF2B5EF4-FFF2-40B4-BE49-F238E27FC236}">
              <a16:creationId xmlns:a16="http://schemas.microsoft.com/office/drawing/2014/main" id="{A4723B83-CD6E-4793-AEF3-868D8BD4CBD4}"/>
            </a:ext>
          </a:extLst>
        </xdr:cNvPr>
        <xdr:cNvSpPr/>
      </xdr:nvSpPr>
      <xdr:spPr>
        <a:xfrm>
          <a:off x="14033500" y="5967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7" name="テキスト ボックス 126">
          <a:extLst>
            <a:ext uri="{FF2B5EF4-FFF2-40B4-BE49-F238E27FC236}">
              <a16:creationId xmlns:a16="http://schemas.microsoft.com/office/drawing/2014/main" id="{1486FAA7-00F2-4144-8126-8AF89608420D}"/>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8" name="テキスト ボックス 127">
          <a:extLst>
            <a:ext uri="{FF2B5EF4-FFF2-40B4-BE49-F238E27FC236}">
              <a16:creationId xmlns:a16="http://schemas.microsoft.com/office/drawing/2014/main" id="{A45BF3BD-CA77-49B2-A21B-6715441EF0AC}"/>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9" name="テキスト ボックス 128">
          <a:extLst>
            <a:ext uri="{FF2B5EF4-FFF2-40B4-BE49-F238E27FC236}">
              <a16:creationId xmlns:a16="http://schemas.microsoft.com/office/drawing/2014/main" id="{31957607-5DD0-4EED-8EB6-D46D1FF0D747}"/>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0" name="テキスト ボックス 129">
          <a:extLst>
            <a:ext uri="{FF2B5EF4-FFF2-40B4-BE49-F238E27FC236}">
              <a16:creationId xmlns:a16="http://schemas.microsoft.com/office/drawing/2014/main" id="{2EF33E6F-0C32-44D0-870E-42B694F06B6B}"/>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1" name="テキスト ボックス 130">
          <a:extLst>
            <a:ext uri="{FF2B5EF4-FFF2-40B4-BE49-F238E27FC236}">
              <a16:creationId xmlns:a16="http://schemas.microsoft.com/office/drawing/2014/main" id="{5729A419-1698-4C34-865D-9209C7902EE3}"/>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85453</xdr:rowOff>
    </xdr:from>
    <xdr:to>
      <xdr:col>76</xdr:col>
      <xdr:colOff>73025</xdr:colOff>
      <xdr:row>30</xdr:row>
      <xdr:rowOff>15603</xdr:rowOff>
    </xdr:to>
    <xdr:sp macro="" textlink="">
      <xdr:nvSpPr>
        <xdr:cNvPr id="132" name="楕円 131">
          <a:extLst>
            <a:ext uri="{FF2B5EF4-FFF2-40B4-BE49-F238E27FC236}">
              <a16:creationId xmlns:a16="http://schemas.microsoft.com/office/drawing/2014/main" id="{5177471B-1319-41F5-BEAA-94BE56037823}"/>
            </a:ext>
          </a:extLst>
        </xdr:cNvPr>
        <xdr:cNvSpPr/>
      </xdr:nvSpPr>
      <xdr:spPr>
        <a:xfrm>
          <a:off x="14744700" y="582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108330</xdr:rowOff>
    </xdr:from>
    <xdr:ext cx="469744" cy="259045"/>
    <xdr:sp macro="" textlink="">
      <xdr:nvSpPr>
        <xdr:cNvPr id="133" name="債務償還比率該当値テキスト">
          <a:extLst>
            <a:ext uri="{FF2B5EF4-FFF2-40B4-BE49-F238E27FC236}">
              <a16:creationId xmlns:a16="http://schemas.microsoft.com/office/drawing/2014/main" id="{1FFA968F-24AF-43A7-B72D-55632C1DDEEB}"/>
            </a:ext>
          </a:extLst>
        </xdr:cNvPr>
        <xdr:cNvSpPr txBox="1"/>
      </xdr:nvSpPr>
      <xdr:spPr>
        <a:xfrm>
          <a:off x="14846300" y="5680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144671</xdr:rowOff>
    </xdr:from>
    <xdr:to>
      <xdr:col>72</xdr:col>
      <xdr:colOff>123825</xdr:colOff>
      <xdr:row>30</xdr:row>
      <xdr:rowOff>74821</xdr:rowOff>
    </xdr:to>
    <xdr:sp macro="" textlink="">
      <xdr:nvSpPr>
        <xdr:cNvPr id="134" name="楕円 133">
          <a:extLst>
            <a:ext uri="{FF2B5EF4-FFF2-40B4-BE49-F238E27FC236}">
              <a16:creationId xmlns:a16="http://schemas.microsoft.com/office/drawing/2014/main" id="{FDA94DF1-8E6B-4867-8525-A833A3CBBF23}"/>
            </a:ext>
          </a:extLst>
        </xdr:cNvPr>
        <xdr:cNvSpPr/>
      </xdr:nvSpPr>
      <xdr:spPr>
        <a:xfrm>
          <a:off x="14033500" y="5888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136253</xdr:rowOff>
    </xdr:from>
    <xdr:to>
      <xdr:col>76</xdr:col>
      <xdr:colOff>22225</xdr:colOff>
      <xdr:row>30</xdr:row>
      <xdr:rowOff>24021</xdr:rowOff>
    </xdr:to>
    <xdr:cxnSp macro="">
      <xdr:nvCxnSpPr>
        <xdr:cNvPr id="135" name="直線コネクタ 134">
          <a:extLst>
            <a:ext uri="{FF2B5EF4-FFF2-40B4-BE49-F238E27FC236}">
              <a16:creationId xmlns:a16="http://schemas.microsoft.com/office/drawing/2014/main" id="{4AA2946F-8C92-4A29-AD2A-9B9A2887B195}"/>
            </a:ext>
          </a:extLst>
        </xdr:cNvPr>
        <xdr:cNvCxnSpPr/>
      </xdr:nvCxnSpPr>
      <xdr:spPr>
        <a:xfrm flipV="1">
          <a:off x="14084300" y="5879828"/>
          <a:ext cx="711200" cy="59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145214</xdr:rowOff>
    </xdr:from>
    <xdr:ext cx="469744" cy="259045"/>
    <xdr:sp macro="" textlink="">
      <xdr:nvSpPr>
        <xdr:cNvPr id="136" name="n_1aveValue債務償還比率">
          <a:extLst>
            <a:ext uri="{FF2B5EF4-FFF2-40B4-BE49-F238E27FC236}">
              <a16:creationId xmlns:a16="http://schemas.microsoft.com/office/drawing/2014/main" id="{18216646-2FD5-422B-8B6E-C3EB057E3982}"/>
            </a:ext>
          </a:extLst>
        </xdr:cNvPr>
        <xdr:cNvSpPr txBox="1"/>
      </xdr:nvSpPr>
      <xdr:spPr>
        <a:xfrm>
          <a:off x="13836727" y="6060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91348</xdr:rowOff>
    </xdr:from>
    <xdr:ext cx="469744" cy="259045"/>
    <xdr:sp macro="" textlink="">
      <xdr:nvSpPr>
        <xdr:cNvPr id="137" name="n_1mainValue債務償還比率">
          <a:extLst>
            <a:ext uri="{FF2B5EF4-FFF2-40B4-BE49-F238E27FC236}">
              <a16:creationId xmlns:a16="http://schemas.microsoft.com/office/drawing/2014/main" id="{EAA47BD2-3217-4A7E-A4D6-05F8F60FC55C}"/>
            </a:ext>
          </a:extLst>
        </xdr:cNvPr>
        <xdr:cNvSpPr txBox="1"/>
      </xdr:nvSpPr>
      <xdr:spPr>
        <a:xfrm>
          <a:off x="13836727" y="5663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8" name="正方形/長方形 137">
          <a:extLst>
            <a:ext uri="{FF2B5EF4-FFF2-40B4-BE49-F238E27FC236}">
              <a16:creationId xmlns:a16="http://schemas.microsoft.com/office/drawing/2014/main" id="{2081CF26-CCF4-4C04-9789-EAC966970A29}"/>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9" name="正方形/長方形 138">
          <a:extLst>
            <a:ext uri="{FF2B5EF4-FFF2-40B4-BE49-F238E27FC236}">
              <a16:creationId xmlns:a16="http://schemas.microsoft.com/office/drawing/2014/main" id="{6AE48FEF-4758-4B3F-981D-7C442AB1E744}"/>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0" name="テキスト ボックス 139">
          <a:extLst>
            <a:ext uri="{FF2B5EF4-FFF2-40B4-BE49-F238E27FC236}">
              <a16:creationId xmlns:a16="http://schemas.microsoft.com/office/drawing/2014/main" id="{C7E30D6F-93B7-4D4D-AFB1-27C89614BFBB}"/>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1" name="テキスト ボックス 140">
          <a:extLst>
            <a:ext uri="{FF2B5EF4-FFF2-40B4-BE49-F238E27FC236}">
              <a16:creationId xmlns:a16="http://schemas.microsoft.com/office/drawing/2014/main" id="{7ED31EBB-A2EF-452C-983A-CC9E005692BD}"/>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2" name="テキスト ボックス 141">
          <a:extLst>
            <a:ext uri="{FF2B5EF4-FFF2-40B4-BE49-F238E27FC236}">
              <a16:creationId xmlns:a16="http://schemas.microsoft.com/office/drawing/2014/main" id="{E1DDDC3E-B298-4797-B063-F3E33FEFFF57}"/>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3" name="テキスト ボックス 142">
          <a:extLst>
            <a:ext uri="{FF2B5EF4-FFF2-40B4-BE49-F238E27FC236}">
              <a16:creationId xmlns:a16="http://schemas.microsoft.com/office/drawing/2014/main" id="{922B62D3-8E25-403C-B61B-5F3B7E3798F8}"/>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9887244F-9EAB-49B0-8276-6A02E4A3141C}"/>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2D6EF18A-6421-40FB-8DC1-281DAB224966}"/>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A69FCBA0-41AD-49F2-871E-DB6C5A31D74B}"/>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FA5030AE-AF72-422B-9734-D811B8C66CEB}"/>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栃木県益子町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DD2BB8A4-2DA7-4AA9-8A7D-714B65EDCC2C}"/>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334A2E20-D116-4283-AD0F-1E237B30877C}"/>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D2FB1C9E-6AF4-45A0-A4EB-489A29A9162B}"/>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8DBFAA9F-AF76-482A-B00A-E88247767EBB}"/>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695FF9E4-9C11-4AB8-B850-3BF161DFB106}"/>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5FCD58E-22EB-455D-9035-A54C5CE63BFA}"/>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23,174
22,976
89.40
8,419,498
7,927,076
397,476
5,120,534
6,741,646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7BCD2E5D-59A2-4F4E-A1A8-61C7E997025B}"/>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1D50E4CC-B621-4F4E-984F-4457EB7BEAF5}"/>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A593D4AA-E594-47BD-A751-AD1B817F032F}"/>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46.8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7F63E4AC-0E29-4806-9DAB-77545FD07AA7}"/>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412A6B78-B0B0-441C-92FB-886F6517507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12A82CB7-43D3-4E30-B576-13137BE8A03D}"/>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69A21E5F-02C2-4E44-B05A-E4499839B402}"/>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1103E989-6543-40C2-B24A-BE0B1BC757CA}"/>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79CCA60-8153-48F8-82A6-BA2956D2982F}"/>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2646B0C6-E820-49FC-8516-65181EED4006}"/>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3B3027A2-2A64-4BE5-A379-D0055EFF29A6}"/>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9FDEF94E-41F9-4480-BED7-0D8FF143DF66}"/>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F6F578B0-E073-4576-93B7-A0781A40115B}"/>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D8989FA6-0FAB-4AB7-B5AA-B348BA198249}"/>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84FE8CBB-1867-4170-ADB0-D90BC78D5332}"/>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3A576794-63B8-4C7D-A433-52ECDED1B824}"/>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46B72C11-21EF-4BA7-A9B3-C7611542E5EB}"/>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28D85B15-BF93-440B-9BF6-B3C5A623F22D}"/>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A2B17EF1-38C3-4FAA-8C26-EA3B1166770D}"/>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ABA006B4-FC73-4CF7-9DD5-C8CD3DEA946C}"/>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AB632B41-D57D-4D81-9843-F013B034B5F9}"/>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5F9AC5DE-CF8D-4A8A-89A5-09127D73334F}"/>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11DA1CC0-D401-4B3E-B8BC-37EF6DF410F6}"/>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A3F0887C-8998-48E9-AE40-D130D51CFACE}"/>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A6336CCD-9B8C-4165-8C87-BA08011AC296}"/>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93E2E52E-7DFA-46DB-8BFC-F7D92FDE3BF3}"/>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507AD82E-93F0-4366-AA43-9B62F3AD8E0D}"/>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D55F4568-2C7C-4188-8813-81E53265051A}"/>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3EAEFDB7-1F82-4D1C-8AE3-6FBE3EC60912}"/>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64E0685B-DCDE-48F5-8A3E-C8E52B768369}"/>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a:extLst>
            <a:ext uri="{FF2B5EF4-FFF2-40B4-BE49-F238E27FC236}">
              <a16:creationId xmlns:a16="http://schemas.microsoft.com/office/drawing/2014/main" id="{95648DA3-F69F-4CA7-8A5E-9B09FB0A6200}"/>
            </a:ext>
          </a:extLst>
        </xdr:cNvPr>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a:extLst>
            <a:ext uri="{FF2B5EF4-FFF2-40B4-BE49-F238E27FC236}">
              <a16:creationId xmlns:a16="http://schemas.microsoft.com/office/drawing/2014/main" id="{2F9B031E-C3EE-44E0-BBCA-B50025BB8C84}"/>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a:extLst>
            <a:ext uri="{FF2B5EF4-FFF2-40B4-BE49-F238E27FC236}">
              <a16:creationId xmlns:a16="http://schemas.microsoft.com/office/drawing/2014/main" id="{241D7886-4995-4615-9855-DC90ABFF8878}"/>
            </a:ext>
          </a:extLst>
        </xdr:cNvPr>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a:extLst>
            <a:ext uri="{FF2B5EF4-FFF2-40B4-BE49-F238E27FC236}">
              <a16:creationId xmlns:a16="http://schemas.microsoft.com/office/drawing/2014/main" id="{1833AE3B-784D-4055-9AFA-B5B3972D7E4B}"/>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a:extLst>
            <a:ext uri="{FF2B5EF4-FFF2-40B4-BE49-F238E27FC236}">
              <a16:creationId xmlns:a16="http://schemas.microsoft.com/office/drawing/2014/main" id="{1F26C8AB-4B05-4642-A53C-87B77576C868}"/>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a:extLst>
            <a:ext uri="{FF2B5EF4-FFF2-40B4-BE49-F238E27FC236}">
              <a16:creationId xmlns:a16="http://schemas.microsoft.com/office/drawing/2014/main" id="{20DB40BB-1F2A-4618-8D42-95FE0EB96A1D}"/>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a:extLst>
            <a:ext uri="{FF2B5EF4-FFF2-40B4-BE49-F238E27FC236}">
              <a16:creationId xmlns:a16="http://schemas.microsoft.com/office/drawing/2014/main" id="{3B86B9CB-EA8E-4F8E-9157-C19E422771C8}"/>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a:extLst>
            <a:ext uri="{FF2B5EF4-FFF2-40B4-BE49-F238E27FC236}">
              <a16:creationId xmlns:a16="http://schemas.microsoft.com/office/drawing/2014/main" id="{604329D6-B24F-4224-AB73-95D6B383D0E5}"/>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a:extLst>
            <a:ext uri="{FF2B5EF4-FFF2-40B4-BE49-F238E27FC236}">
              <a16:creationId xmlns:a16="http://schemas.microsoft.com/office/drawing/2014/main" id="{B4D3A330-AD04-498F-98C7-7D409BB14754}"/>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a:extLst>
            <a:ext uri="{FF2B5EF4-FFF2-40B4-BE49-F238E27FC236}">
              <a16:creationId xmlns:a16="http://schemas.microsoft.com/office/drawing/2014/main" id="{8B786379-BD73-4165-B6DC-C386EF1D58EC}"/>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a:extLst>
            <a:ext uri="{FF2B5EF4-FFF2-40B4-BE49-F238E27FC236}">
              <a16:creationId xmlns:a16="http://schemas.microsoft.com/office/drawing/2014/main" id="{FC30B5C9-71F3-4671-9297-20D9FF1BBD78}"/>
            </a:ext>
          </a:extLst>
        </xdr:cNvPr>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a:extLst>
            <a:ext uri="{FF2B5EF4-FFF2-40B4-BE49-F238E27FC236}">
              <a16:creationId xmlns:a16="http://schemas.microsoft.com/office/drawing/2014/main" id="{6C0A48D6-EB8B-46DE-8090-19457F65925A}"/>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a:extLst>
            <a:ext uri="{FF2B5EF4-FFF2-40B4-BE49-F238E27FC236}">
              <a16:creationId xmlns:a16="http://schemas.microsoft.com/office/drawing/2014/main" id="{A311361C-8C79-4B52-994C-E8F33AF0F3E1}"/>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a:extLst>
            <a:ext uri="{FF2B5EF4-FFF2-40B4-BE49-F238E27FC236}">
              <a16:creationId xmlns:a16="http://schemas.microsoft.com/office/drawing/2014/main" id="{60AFE96D-B8EB-4560-95AF-44D9D25972BF}"/>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93345</xdr:rowOff>
    </xdr:from>
    <xdr:to>
      <xdr:col>24</xdr:col>
      <xdr:colOff>62865</xdr:colOff>
      <xdr:row>42</xdr:row>
      <xdr:rowOff>70485</xdr:rowOff>
    </xdr:to>
    <xdr:cxnSp macro="">
      <xdr:nvCxnSpPr>
        <xdr:cNvPr id="56" name="直線コネクタ 55">
          <a:extLst>
            <a:ext uri="{FF2B5EF4-FFF2-40B4-BE49-F238E27FC236}">
              <a16:creationId xmlns:a16="http://schemas.microsoft.com/office/drawing/2014/main" id="{3E300B49-8E7B-4CF5-8C45-42BD706E2B4A}"/>
            </a:ext>
          </a:extLst>
        </xdr:cNvPr>
        <xdr:cNvCxnSpPr/>
      </xdr:nvCxnSpPr>
      <xdr:spPr>
        <a:xfrm flipV="1">
          <a:off x="4634865" y="5751195"/>
          <a:ext cx="0" cy="1520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74312</xdr:rowOff>
    </xdr:from>
    <xdr:ext cx="405111" cy="259045"/>
    <xdr:sp macro="" textlink="">
      <xdr:nvSpPr>
        <xdr:cNvPr id="57" name="【道路】&#10;有形固定資産減価償却率最小値テキスト">
          <a:extLst>
            <a:ext uri="{FF2B5EF4-FFF2-40B4-BE49-F238E27FC236}">
              <a16:creationId xmlns:a16="http://schemas.microsoft.com/office/drawing/2014/main" id="{6F82C056-2B0B-447B-8355-2E0B5F8CC87E}"/>
            </a:ext>
          </a:extLst>
        </xdr:cNvPr>
        <xdr:cNvSpPr txBox="1"/>
      </xdr:nvSpPr>
      <xdr:spPr>
        <a:xfrm>
          <a:off x="4673600" y="7275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70485</xdr:rowOff>
    </xdr:from>
    <xdr:to>
      <xdr:col>24</xdr:col>
      <xdr:colOff>152400</xdr:colOff>
      <xdr:row>42</xdr:row>
      <xdr:rowOff>70485</xdr:rowOff>
    </xdr:to>
    <xdr:cxnSp macro="">
      <xdr:nvCxnSpPr>
        <xdr:cNvPr id="58" name="直線コネクタ 57">
          <a:extLst>
            <a:ext uri="{FF2B5EF4-FFF2-40B4-BE49-F238E27FC236}">
              <a16:creationId xmlns:a16="http://schemas.microsoft.com/office/drawing/2014/main" id="{BA00170E-E53D-4AF3-82D1-75AEF87AC86A}"/>
            </a:ext>
          </a:extLst>
        </xdr:cNvPr>
        <xdr:cNvCxnSpPr/>
      </xdr:nvCxnSpPr>
      <xdr:spPr>
        <a:xfrm>
          <a:off x="4546600" y="7271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40022</xdr:rowOff>
    </xdr:from>
    <xdr:ext cx="405111" cy="259045"/>
    <xdr:sp macro="" textlink="">
      <xdr:nvSpPr>
        <xdr:cNvPr id="59" name="【道路】&#10;有形固定資産減価償却率最大値テキスト">
          <a:extLst>
            <a:ext uri="{FF2B5EF4-FFF2-40B4-BE49-F238E27FC236}">
              <a16:creationId xmlns:a16="http://schemas.microsoft.com/office/drawing/2014/main" id="{D2C84F9F-86BD-4C7E-94E8-E20B3E30BF77}"/>
            </a:ext>
          </a:extLst>
        </xdr:cNvPr>
        <xdr:cNvSpPr txBox="1"/>
      </xdr:nvSpPr>
      <xdr:spPr>
        <a:xfrm>
          <a:off x="4673600" y="5526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93345</xdr:rowOff>
    </xdr:from>
    <xdr:to>
      <xdr:col>24</xdr:col>
      <xdr:colOff>152400</xdr:colOff>
      <xdr:row>33</xdr:row>
      <xdr:rowOff>93345</xdr:rowOff>
    </xdr:to>
    <xdr:cxnSp macro="">
      <xdr:nvCxnSpPr>
        <xdr:cNvPr id="60" name="直線コネクタ 59">
          <a:extLst>
            <a:ext uri="{FF2B5EF4-FFF2-40B4-BE49-F238E27FC236}">
              <a16:creationId xmlns:a16="http://schemas.microsoft.com/office/drawing/2014/main" id="{771A49DA-D47D-4DB3-8BD9-979E3C732E0D}"/>
            </a:ext>
          </a:extLst>
        </xdr:cNvPr>
        <xdr:cNvCxnSpPr/>
      </xdr:nvCxnSpPr>
      <xdr:spPr>
        <a:xfrm>
          <a:off x="4546600" y="5751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97807</xdr:rowOff>
    </xdr:from>
    <xdr:ext cx="405111" cy="259045"/>
    <xdr:sp macro="" textlink="">
      <xdr:nvSpPr>
        <xdr:cNvPr id="61" name="【道路】&#10;有形固定資産減価償却率平均値テキスト">
          <a:extLst>
            <a:ext uri="{FF2B5EF4-FFF2-40B4-BE49-F238E27FC236}">
              <a16:creationId xmlns:a16="http://schemas.microsoft.com/office/drawing/2014/main" id="{E0FE64C6-E959-4380-B830-86DE29259342}"/>
            </a:ext>
          </a:extLst>
        </xdr:cNvPr>
        <xdr:cNvSpPr txBox="1"/>
      </xdr:nvSpPr>
      <xdr:spPr>
        <a:xfrm>
          <a:off x="4673600" y="62700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74930</xdr:rowOff>
    </xdr:from>
    <xdr:to>
      <xdr:col>24</xdr:col>
      <xdr:colOff>114300</xdr:colOff>
      <xdr:row>38</xdr:row>
      <xdr:rowOff>5080</xdr:rowOff>
    </xdr:to>
    <xdr:sp macro="" textlink="">
      <xdr:nvSpPr>
        <xdr:cNvPr id="62" name="フローチャート: 判断 61">
          <a:extLst>
            <a:ext uri="{FF2B5EF4-FFF2-40B4-BE49-F238E27FC236}">
              <a16:creationId xmlns:a16="http://schemas.microsoft.com/office/drawing/2014/main" id="{4CC0873A-5DE5-4395-A2B9-FE0216F37707}"/>
            </a:ext>
          </a:extLst>
        </xdr:cNvPr>
        <xdr:cNvSpPr/>
      </xdr:nvSpPr>
      <xdr:spPr>
        <a:xfrm>
          <a:off x="4584700" y="641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122555</xdr:rowOff>
    </xdr:from>
    <xdr:to>
      <xdr:col>20</xdr:col>
      <xdr:colOff>38100</xdr:colOff>
      <xdr:row>38</xdr:row>
      <xdr:rowOff>52705</xdr:rowOff>
    </xdr:to>
    <xdr:sp macro="" textlink="">
      <xdr:nvSpPr>
        <xdr:cNvPr id="63" name="フローチャート: 判断 62">
          <a:extLst>
            <a:ext uri="{FF2B5EF4-FFF2-40B4-BE49-F238E27FC236}">
              <a16:creationId xmlns:a16="http://schemas.microsoft.com/office/drawing/2014/main" id="{4BA0C5F7-081A-421E-AA5C-7AB27134AE0E}"/>
            </a:ext>
          </a:extLst>
        </xdr:cNvPr>
        <xdr:cNvSpPr/>
      </xdr:nvSpPr>
      <xdr:spPr>
        <a:xfrm>
          <a:off x="3746500" y="646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122555</xdr:rowOff>
    </xdr:from>
    <xdr:to>
      <xdr:col>15</xdr:col>
      <xdr:colOff>101600</xdr:colOff>
      <xdr:row>38</xdr:row>
      <xdr:rowOff>52705</xdr:rowOff>
    </xdr:to>
    <xdr:sp macro="" textlink="">
      <xdr:nvSpPr>
        <xdr:cNvPr id="64" name="フローチャート: 判断 63">
          <a:extLst>
            <a:ext uri="{FF2B5EF4-FFF2-40B4-BE49-F238E27FC236}">
              <a16:creationId xmlns:a16="http://schemas.microsoft.com/office/drawing/2014/main" id="{5ED9600A-58C4-4FF1-B49D-D087490D972D}"/>
            </a:ext>
          </a:extLst>
        </xdr:cNvPr>
        <xdr:cNvSpPr/>
      </xdr:nvSpPr>
      <xdr:spPr>
        <a:xfrm>
          <a:off x="2857500" y="646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132080</xdr:rowOff>
    </xdr:from>
    <xdr:to>
      <xdr:col>10</xdr:col>
      <xdr:colOff>165100</xdr:colOff>
      <xdr:row>38</xdr:row>
      <xdr:rowOff>62230</xdr:rowOff>
    </xdr:to>
    <xdr:sp macro="" textlink="">
      <xdr:nvSpPr>
        <xdr:cNvPr id="65" name="フローチャート: 判断 64">
          <a:extLst>
            <a:ext uri="{FF2B5EF4-FFF2-40B4-BE49-F238E27FC236}">
              <a16:creationId xmlns:a16="http://schemas.microsoft.com/office/drawing/2014/main" id="{985F6394-8CDB-44A4-B3AD-896ACCB5E6AA}"/>
            </a:ext>
          </a:extLst>
        </xdr:cNvPr>
        <xdr:cNvSpPr/>
      </xdr:nvSpPr>
      <xdr:spPr>
        <a:xfrm>
          <a:off x="1968500" y="647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4635B9BB-2A24-4509-BE04-D424E19E1EFA}"/>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389F9643-3021-4EE7-BDDE-72D96B547513}"/>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8319724A-D559-4FBB-B0E7-575AD6A9FA09}"/>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A4EF06DD-34A9-4247-989D-00AF253CDBB2}"/>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700126E7-086B-4CF7-9D7E-06FEBA1FDDFB}"/>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143510</xdr:rowOff>
    </xdr:from>
    <xdr:to>
      <xdr:col>24</xdr:col>
      <xdr:colOff>114300</xdr:colOff>
      <xdr:row>40</xdr:row>
      <xdr:rowOff>73660</xdr:rowOff>
    </xdr:to>
    <xdr:sp macro="" textlink="">
      <xdr:nvSpPr>
        <xdr:cNvPr id="71" name="楕円 70">
          <a:extLst>
            <a:ext uri="{FF2B5EF4-FFF2-40B4-BE49-F238E27FC236}">
              <a16:creationId xmlns:a16="http://schemas.microsoft.com/office/drawing/2014/main" id="{55F64889-B7B4-423B-A495-3B10256E300B}"/>
            </a:ext>
          </a:extLst>
        </xdr:cNvPr>
        <xdr:cNvSpPr/>
      </xdr:nvSpPr>
      <xdr:spPr>
        <a:xfrm>
          <a:off x="4584700" y="6830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121937</xdr:rowOff>
    </xdr:from>
    <xdr:ext cx="405111" cy="259045"/>
    <xdr:sp macro="" textlink="">
      <xdr:nvSpPr>
        <xdr:cNvPr id="72" name="【道路】&#10;有形固定資産減価償却率該当値テキスト">
          <a:extLst>
            <a:ext uri="{FF2B5EF4-FFF2-40B4-BE49-F238E27FC236}">
              <a16:creationId xmlns:a16="http://schemas.microsoft.com/office/drawing/2014/main" id="{53BEBAD8-DC47-48BA-A1C0-765D81DC44BC}"/>
            </a:ext>
          </a:extLst>
        </xdr:cNvPr>
        <xdr:cNvSpPr txBox="1"/>
      </xdr:nvSpPr>
      <xdr:spPr>
        <a:xfrm>
          <a:off x="4673600" y="6808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4445</xdr:rowOff>
    </xdr:from>
    <xdr:to>
      <xdr:col>20</xdr:col>
      <xdr:colOff>38100</xdr:colOff>
      <xdr:row>40</xdr:row>
      <xdr:rowOff>106045</xdr:rowOff>
    </xdr:to>
    <xdr:sp macro="" textlink="">
      <xdr:nvSpPr>
        <xdr:cNvPr id="73" name="楕円 72">
          <a:extLst>
            <a:ext uri="{FF2B5EF4-FFF2-40B4-BE49-F238E27FC236}">
              <a16:creationId xmlns:a16="http://schemas.microsoft.com/office/drawing/2014/main" id="{60BE4FB2-15BE-41D9-A1E0-A2D109E31457}"/>
            </a:ext>
          </a:extLst>
        </xdr:cNvPr>
        <xdr:cNvSpPr/>
      </xdr:nvSpPr>
      <xdr:spPr>
        <a:xfrm>
          <a:off x="3746500" y="6862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22860</xdr:rowOff>
    </xdr:from>
    <xdr:to>
      <xdr:col>24</xdr:col>
      <xdr:colOff>63500</xdr:colOff>
      <xdr:row>40</xdr:row>
      <xdr:rowOff>55245</xdr:rowOff>
    </xdr:to>
    <xdr:cxnSp macro="">
      <xdr:nvCxnSpPr>
        <xdr:cNvPr id="74" name="直線コネクタ 73">
          <a:extLst>
            <a:ext uri="{FF2B5EF4-FFF2-40B4-BE49-F238E27FC236}">
              <a16:creationId xmlns:a16="http://schemas.microsoft.com/office/drawing/2014/main" id="{E1B0765D-73E6-4CB1-A170-C05BB563A3EE}"/>
            </a:ext>
          </a:extLst>
        </xdr:cNvPr>
        <xdr:cNvCxnSpPr/>
      </xdr:nvCxnSpPr>
      <xdr:spPr>
        <a:xfrm flipV="1">
          <a:off x="3797300" y="6880860"/>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40</xdr:row>
      <xdr:rowOff>63500</xdr:rowOff>
    </xdr:from>
    <xdr:to>
      <xdr:col>10</xdr:col>
      <xdr:colOff>165100</xdr:colOff>
      <xdr:row>40</xdr:row>
      <xdr:rowOff>165100</xdr:rowOff>
    </xdr:to>
    <xdr:sp macro="" textlink="">
      <xdr:nvSpPr>
        <xdr:cNvPr id="75" name="楕円 74">
          <a:extLst>
            <a:ext uri="{FF2B5EF4-FFF2-40B4-BE49-F238E27FC236}">
              <a16:creationId xmlns:a16="http://schemas.microsoft.com/office/drawing/2014/main" id="{A068CE17-799C-4A9C-AD5D-E4998C98DCFE}"/>
            </a:ext>
          </a:extLst>
        </xdr:cNvPr>
        <xdr:cNvSpPr/>
      </xdr:nvSpPr>
      <xdr:spPr>
        <a:xfrm>
          <a:off x="1968500" y="692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36</xdr:row>
      <xdr:rowOff>69232</xdr:rowOff>
    </xdr:from>
    <xdr:ext cx="405111" cy="259045"/>
    <xdr:sp macro="" textlink="">
      <xdr:nvSpPr>
        <xdr:cNvPr id="76" name="n_1aveValue【道路】&#10;有形固定資産減価償却率">
          <a:extLst>
            <a:ext uri="{FF2B5EF4-FFF2-40B4-BE49-F238E27FC236}">
              <a16:creationId xmlns:a16="http://schemas.microsoft.com/office/drawing/2014/main" id="{D83695E1-973C-4145-BDC0-54DC5475A0A6}"/>
            </a:ext>
          </a:extLst>
        </xdr:cNvPr>
        <xdr:cNvSpPr txBox="1"/>
      </xdr:nvSpPr>
      <xdr:spPr>
        <a:xfrm>
          <a:off x="3582044" y="624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69232</xdr:rowOff>
    </xdr:from>
    <xdr:ext cx="405111" cy="259045"/>
    <xdr:sp macro="" textlink="">
      <xdr:nvSpPr>
        <xdr:cNvPr id="77" name="n_2aveValue【道路】&#10;有形固定資産減価償却率">
          <a:extLst>
            <a:ext uri="{FF2B5EF4-FFF2-40B4-BE49-F238E27FC236}">
              <a16:creationId xmlns:a16="http://schemas.microsoft.com/office/drawing/2014/main" id="{3BFB99DD-8E89-4D37-AA96-C87299D548C2}"/>
            </a:ext>
          </a:extLst>
        </xdr:cNvPr>
        <xdr:cNvSpPr txBox="1"/>
      </xdr:nvSpPr>
      <xdr:spPr>
        <a:xfrm>
          <a:off x="2705744" y="624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78757</xdr:rowOff>
    </xdr:from>
    <xdr:ext cx="405111" cy="259045"/>
    <xdr:sp macro="" textlink="">
      <xdr:nvSpPr>
        <xdr:cNvPr id="78" name="n_3aveValue【道路】&#10;有形固定資産減価償却率">
          <a:extLst>
            <a:ext uri="{FF2B5EF4-FFF2-40B4-BE49-F238E27FC236}">
              <a16:creationId xmlns:a16="http://schemas.microsoft.com/office/drawing/2014/main" id="{E8AB835E-EC24-4B2E-807F-B0F3306358D2}"/>
            </a:ext>
          </a:extLst>
        </xdr:cNvPr>
        <xdr:cNvSpPr txBox="1"/>
      </xdr:nvSpPr>
      <xdr:spPr>
        <a:xfrm>
          <a:off x="1816744" y="6250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97172</xdr:rowOff>
    </xdr:from>
    <xdr:ext cx="405111" cy="259045"/>
    <xdr:sp macro="" textlink="">
      <xdr:nvSpPr>
        <xdr:cNvPr id="79" name="n_1mainValue【道路】&#10;有形固定資産減価償却率">
          <a:extLst>
            <a:ext uri="{FF2B5EF4-FFF2-40B4-BE49-F238E27FC236}">
              <a16:creationId xmlns:a16="http://schemas.microsoft.com/office/drawing/2014/main" id="{CA7C2B6E-BD23-4323-924B-FC5EDEE88E72}"/>
            </a:ext>
          </a:extLst>
        </xdr:cNvPr>
        <xdr:cNvSpPr txBox="1"/>
      </xdr:nvSpPr>
      <xdr:spPr>
        <a:xfrm>
          <a:off x="3582044" y="6955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156227</xdr:rowOff>
    </xdr:from>
    <xdr:ext cx="405111" cy="259045"/>
    <xdr:sp macro="" textlink="">
      <xdr:nvSpPr>
        <xdr:cNvPr id="80" name="n_3mainValue【道路】&#10;有形固定資産減価償却率">
          <a:extLst>
            <a:ext uri="{FF2B5EF4-FFF2-40B4-BE49-F238E27FC236}">
              <a16:creationId xmlns:a16="http://schemas.microsoft.com/office/drawing/2014/main" id="{2555B6EE-3B16-4988-A9BD-EF2677A567E1}"/>
            </a:ext>
          </a:extLst>
        </xdr:cNvPr>
        <xdr:cNvSpPr txBox="1"/>
      </xdr:nvSpPr>
      <xdr:spPr>
        <a:xfrm>
          <a:off x="1816744" y="701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1" name="正方形/長方形 80">
          <a:extLst>
            <a:ext uri="{FF2B5EF4-FFF2-40B4-BE49-F238E27FC236}">
              <a16:creationId xmlns:a16="http://schemas.microsoft.com/office/drawing/2014/main" id="{041FF6B2-EC08-4099-8334-78F49CDAD31F}"/>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2" name="正方形/長方形 81">
          <a:extLst>
            <a:ext uri="{FF2B5EF4-FFF2-40B4-BE49-F238E27FC236}">
              <a16:creationId xmlns:a16="http://schemas.microsoft.com/office/drawing/2014/main" id="{1FC6CF13-06E6-4E9D-9A02-DDCABDA69799}"/>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3" name="正方形/長方形 82">
          <a:extLst>
            <a:ext uri="{FF2B5EF4-FFF2-40B4-BE49-F238E27FC236}">
              <a16:creationId xmlns:a16="http://schemas.microsoft.com/office/drawing/2014/main" id="{BCF89650-194C-4A2E-A3B1-24B2CB2B2B7A}"/>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4" name="正方形/長方形 83">
          <a:extLst>
            <a:ext uri="{FF2B5EF4-FFF2-40B4-BE49-F238E27FC236}">
              <a16:creationId xmlns:a16="http://schemas.microsoft.com/office/drawing/2014/main" id="{5D5AB773-C23F-4994-95C4-4E521037F25E}"/>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5" name="正方形/長方形 84">
          <a:extLst>
            <a:ext uri="{FF2B5EF4-FFF2-40B4-BE49-F238E27FC236}">
              <a16:creationId xmlns:a16="http://schemas.microsoft.com/office/drawing/2014/main" id="{896A05DA-7195-49A8-ABD1-0318F06A9CAC}"/>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6" name="正方形/長方形 85">
          <a:extLst>
            <a:ext uri="{FF2B5EF4-FFF2-40B4-BE49-F238E27FC236}">
              <a16:creationId xmlns:a16="http://schemas.microsoft.com/office/drawing/2014/main" id="{6CC5863A-DB8A-41D8-9D03-D8F53CAB36AC}"/>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7" name="正方形/長方形 86">
          <a:extLst>
            <a:ext uri="{FF2B5EF4-FFF2-40B4-BE49-F238E27FC236}">
              <a16:creationId xmlns:a16="http://schemas.microsoft.com/office/drawing/2014/main" id="{27B71CD8-A90D-4F22-9EA0-044113F791AE}"/>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8" name="正方形/長方形 87">
          <a:extLst>
            <a:ext uri="{FF2B5EF4-FFF2-40B4-BE49-F238E27FC236}">
              <a16:creationId xmlns:a16="http://schemas.microsoft.com/office/drawing/2014/main" id="{1FC9B120-9253-45F4-BB1F-470AF3980168}"/>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9" name="テキスト ボックス 88">
          <a:extLst>
            <a:ext uri="{FF2B5EF4-FFF2-40B4-BE49-F238E27FC236}">
              <a16:creationId xmlns:a16="http://schemas.microsoft.com/office/drawing/2014/main" id="{CCFC7155-3E82-4CC7-B510-642B3F376712}"/>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0" name="直線コネクタ 89">
          <a:extLst>
            <a:ext uri="{FF2B5EF4-FFF2-40B4-BE49-F238E27FC236}">
              <a16:creationId xmlns:a16="http://schemas.microsoft.com/office/drawing/2014/main" id="{44F8BB45-10D6-4209-9F18-7ED7C61E5D75}"/>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1" name="直線コネクタ 90">
          <a:extLst>
            <a:ext uri="{FF2B5EF4-FFF2-40B4-BE49-F238E27FC236}">
              <a16:creationId xmlns:a16="http://schemas.microsoft.com/office/drawing/2014/main" id="{A9DCBF4E-E9EE-4209-BFB5-F142E357AE0F}"/>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2" name="テキスト ボックス 91">
          <a:extLst>
            <a:ext uri="{FF2B5EF4-FFF2-40B4-BE49-F238E27FC236}">
              <a16:creationId xmlns:a16="http://schemas.microsoft.com/office/drawing/2014/main" id="{933DC928-6B2D-4219-9003-86549937F843}"/>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3" name="直線コネクタ 92">
          <a:extLst>
            <a:ext uri="{FF2B5EF4-FFF2-40B4-BE49-F238E27FC236}">
              <a16:creationId xmlns:a16="http://schemas.microsoft.com/office/drawing/2014/main" id="{182473C5-4D0B-49F9-9573-578B298FD617}"/>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4" name="テキスト ボックス 93">
          <a:extLst>
            <a:ext uri="{FF2B5EF4-FFF2-40B4-BE49-F238E27FC236}">
              <a16:creationId xmlns:a16="http://schemas.microsoft.com/office/drawing/2014/main" id="{F07B7981-B35E-4121-B290-C75E3D23173F}"/>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5" name="直線コネクタ 94">
          <a:extLst>
            <a:ext uri="{FF2B5EF4-FFF2-40B4-BE49-F238E27FC236}">
              <a16:creationId xmlns:a16="http://schemas.microsoft.com/office/drawing/2014/main" id="{02C41D27-FEB6-43AB-87DB-90EB917876C6}"/>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6" name="テキスト ボックス 95">
          <a:extLst>
            <a:ext uri="{FF2B5EF4-FFF2-40B4-BE49-F238E27FC236}">
              <a16:creationId xmlns:a16="http://schemas.microsoft.com/office/drawing/2014/main" id="{B03A14C1-0F53-43EA-B676-E8CF66231CC6}"/>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7" name="直線コネクタ 96">
          <a:extLst>
            <a:ext uri="{FF2B5EF4-FFF2-40B4-BE49-F238E27FC236}">
              <a16:creationId xmlns:a16="http://schemas.microsoft.com/office/drawing/2014/main" id="{5E3CAFC2-64BD-44DC-839D-34309F5D6DC7}"/>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98" name="テキスト ボックス 97">
          <a:extLst>
            <a:ext uri="{FF2B5EF4-FFF2-40B4-BE49-F238E27FC236}">
              <a16:creationId xmlns:a16="http://schemas.microsoft.com/office/drawing/2014/main" id="{5479C956-021A-4072-9748-107BA96264D8}"/>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9" name="直線コネクタ 98">
          <a:extLst>
            <a:ext uri="{FF2B5EF4-FFF2-40B4-BE49-F238E27FC236}">
              <a16:creationId xmlns:a16="http://schemas.microsoft.com/office/drawing/2014/main" id="{2C6F76FA-1991-479B-929D-BB4076D3D3E1}"/>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00" name="テキスト ボックス 99">
          <a:extLst>
            <a:ext uri="{FF2B5EF4-FFF2-40B4-BE49-F238E27FC236}">
              <a16:creationId xmlns:a16="http://schemas.microsoft.com/office/drawing/2014/main" id="{F4410D35-BC0D-4EC9-8C1B-E71914A0ED20}"/>
            </a:ext>
          </a:extLst>
        </xdr:cNvPr>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1" name="直線コネクタ 100">
          <a:extLst>
            <a:ext uri="{FF2B5EF4-FFF2-40B4-BE49-F238E27FC236}">
              <a16:creationId xmlns:a16="http://schemas.microsoft.com/office/drawing/2014/main" id="{81E2CC43-F46E-4E2E-89B7-4133D1557ECD}"/>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2" name="テキスト ボックス 101">
          <a:extLst>
            <a:ext uri="{FF2B5EF4-FFF2-40B4-BE49-F238E27FC236}">
              <a16:creationId xmlns:a16="http://schemas.microsoft.com/office/drawing/2014/main" id="{111A7928-F82B-4DD4-9DAD-086ABA02B65E}"/>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3" name="【道路】&#10;一人当たり延長グラフ枠">
          <a:extLst>
            <a:ext uri="{FF2B5EF4-FFF2-40B4-BE49-F238E27FC236}">
              <a16:creationId xmlns:a16="http://schemas.microsoft.com/office/drawing/2014/main" id="{7F3484C5-8FAC-424A-8E6E-93882B93CD36}"/>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62421</xdr:rowOff>
    </xdr:from>
    <xdr:to>
      <xdr:col>54</xdr:col>
      <xdr:colOff>189865</xdr:colOff>
      <xdr:row>41</xdr:row>
      <xdr:rowOff>138037</xdr:rowOff>
    </xdr:to>
    <xdr:cxnSp macro="">
      <xdr:nvCxnSpPr>
        <xdr:cNvPr id="104" name="直線コネクタ 103">
          <a:extLst>
            <a:ext uri="{FF2B5EF4-FFF2-40B4-BE49-F238E27FC236}">
              <a16:creationId xmlns:a16="http://schemas.microsoft.com/office/drawing/2014/main" id="{E73F33F9-E744-477C-9317-105645DDAEC0}"/>
            </a:ext>
          </a:extLst>
        </xdr:cNvPr>
        <xdr:cNvCxnSpPr/>
      </xdr:nvCxnSpPr>
      <xdr:spPr>
        <a:xfrm flipV="1">
          <a:off x="10476865" y="5720271"/>
          <a:ext cx="0" cy="14472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141864</xdr:rowOff>
    </xdr:from>
    <xdr:ext cx="469744" cy="259045"/>
    <xdr:sp macro="" textlink="">
      <xdr:nvSpPr>
        <xdr:cNvPr id="105" name="【道路】&#10;一人当たり延長最小値テキスト">
          <a:extLst>
            <a:ext uri="{FF2B5EF4-FFF2-40B4-BE49-F238E27FC236}">
              <a16:creationId xmlns:a16="http://schemas.microsoft.com/office/drawing/2014/main" id="{FB3C206E-B3C6-423B-9C2A-648C0A7429E5}"/>
            </a:ext>
          </a:extLst>
        </xdr:cNvPr>
        <xdr:cNvSpPr txBox="1"/>
      </xdr:nvSpPr>
      <xdr:spPr>
        <a:xfrm>
          <a:off x="10515600" y="7171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138037</xdr:rowOff>
    </xdr:from>
    <xdr:to>
      <xdr:col>55</xdr:col>
      <xdr:colOff>88900</xdr:colOff>
      <xdr:row>41</xdr:row>
      <xdr:rowOff>138037</xdr:rowOff>
    </xdr:to>
    <xdr:cxnSp macro="">
      <xdr:nvCxnSpPr>
        <xdr:cNvPr id="106" name="直線コネクタ 105">
          <a:extLst>
            <a:ext uri="{FF2B5EF4-FFF2-40B4-BE49-F238E27FC236}">
              <a16:creationId xmlns:a16="http://schemas.microsoft.com/office/drawing/2014/main" id="{039F80A5-4D8A-4356-984C-8DD908EF95C0}"/>
            </a:ext>
          </a:extLst>
        </xdr:cNvPr>
        <xdr:cNvCxnSpPr/>
      </xdr:nvCxnSpPr>
      <xdr:spPr>
        <a:xfrm>
          <a:off x="10388600" y="7167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9098</xdr:rowOff>
    </xdr:from>
    <xdr:ext cx="599010" cy="259045"/>
    <xdr:sp macro="" textlink="">
      <xdr:nvSpPr>
        <xdr:cNvPr id="107" name="【道路】&#10;一人当たり延長最大値テキスト">
          <a:extLst>
            <a:ext uri="{FF2B5EF4-FFF2-40B4-BE49-F238E27FC236}">
              <a16:creationId xmlns:a16="http://schemas.microsoft.com/office/drawing/2014/main" id="{F9699A32-7068-4B64-B7CB-199AA82D9154}"/>
            </a:ext>
          </a:extLst>
        </xdr:cNvPr>
        <xdr:cNvSpPr txBox="1"/>
      </xdr:nvSpPr>
      <xdr:spPr>
        <a:xfrm>
          <a:off x="10515600" y="5495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62421</xdr:rowOff>
    </xdr:from>
    <xdr:to>
      <xdr:col>55</xdr:col>
      <xdr:colOff>88900</xdr:colOff>
      <xdr:row>33</xdr:row>
      <xdr:rowOff>62421</xdr:rowOff>
    </xdr:to>
    <xdr:cxnSp macro="">
      <xdr:nvCxnSpPr>
        <xdr:cNvPr id="108" name="直線コネクタ 107">
          <a:extLst>
            <a:ext uri="{FF2B5EF4-FFF2-40B4-BE49-F238E27FC236}">
              <a16:creationId xmlns:a16="http://schemas.microsoft.com/office/drawing/2014/main" id="{A84A496C-6998-40A5-BC29-F3E2076809B3}"/>
            </a:ext>
          </a:extLst>
        </xdr:cNvPr>
        <xdr:cNvCxnSpPr/>
      </xdr:nvCxnSpPr>
      <xdr:spPr>
        <a:xfrm>
          <a:off x="10388600" y="5720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61256</xdr:rowOff>
    </xdr:from>
    <xdr:ext cx="534377" cy="259045"/>
    <xdr:sp macro="" textlink="">
      <xdr:nvSpPr>
        <xdr:cNvPr id="109" name="【道路】&#10;一人当たり延長平均値テキスト">
          <a:extLst>
            <a:ext uri="{FF2B5EF4-FFF2-40B4-BE49-F238E27FC236}">
              <a16:creationId xmlns:a16="http://schemas.microsoft.com/office/drawing/2014/main" id="{723347CB-736C-4D27-85D6-8F26EF7E95C3}"/>
            </a:ext>
          </a:extLst>
        </xdr:cNvPr>
        <xdr:cNvSpPr txBox="1"/>
      </xdr:nvSpPr>
      <xdr:spPr>
        <a:xfrm>
          <a:off x="10515600" y="69192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82829</xdr:rowOff>
    </xdr:from>
    <xdr:to>
      <xdr:col>55</xdr:col>
      <xdr:colOff>50800</xdr:colOff>
      <xdr:row>41</xdr:row>
      <xdr:rowOff>12979</xdr:rowOff>
    </xdr:to>
    <xdr:sp macro="" textlink="">
      <xdr:nvSpPr>
        <xdr:cNvPr id="110" name="フローチャート: 判断 109">
          <a:extLst>
            <a:ext uri="{FF2B5EF4-FFF2-40B4-BE49-F238E27FC236}">
              <a16:creationId xmlns:a16="http://schemas.microsoft.com/office/drawing/2014/main" id="{966F04A2-5991-472D-9D6C-0BD00E932310}"/>
            </a:ext>
          </a:extLst>
        </xdr:cNvPr>
        <xdr:cNvSpPr/>
      </xdr:nvSpPr>
      <xdr:spPr>
        <a:xfrm>
          <a:off x="10426700" y="6940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76479</xdr:rowOff>
    </xdr:from>
    <xdr:to>
      <xdr:col>50</xdr:col>
      <xdr:colOff>165100</xdr:colOff>
      <xdr:row>41</xdr:row>
      <xdr:rowOff>6629</xdr:rowOff>
    </xdr:to>
    <xdr:sp macro="" textlink="">
      <xdr:nvSpPr>
        <xdr:cNvPr id="111" name="フローチャート: 判断 110">
          <a:extLst>
            <a:ext uri="{FF2B5EF4-FFF2-40B4-BE49-F238E27FC236}">
              <a16:creationId xmlns:a16="http://schemas.microsoft.com/office/drawing/2014/main" id="{6406B5A5-1907-4C3B-B59F-B3C3D0F20CCF}"/>
            </a:ext>
          </a:extLst>
        </xdr:cNvPr>
        <xdr:cNvSpPr/>
      </xdr:nvSpPr>
      <xdr:spPr>
        <a:xfrm>
          <a:off x="9588500" y="6934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113017</xdr:rowOff>
    </xdr:from>
    <xdr:to>
      <xdr:col>46</xdr:col>
      <xdr:colOff>38100</xdr:colOff>
      <xdr:row>41</xdr:row>
      <xdr:rowOff>43167</xdr:rowOff>
    </xdr:to>
    <xdr:sp macro="" textlink="">
      <xdr:nvSpPr>
        <xdr:cNvPr id="112" name="フローチャート: 判断 111">
          <a:extLst>
            <a:ext uri="{FF2B5EF4-FFF2-40B4-BE49-F238E27FC236}">
              <a16:creationId xmlns:a16="http://schemas.microsoft.com/office/drawing/2014/main" id="{C92B6020-27ED-4D29-AE9F-164450D7A003}"/>
            </a:ext>
          </a:extLst>
        </xdr:cNvPr>
        <xdr:cNvSpPr/>
      </xdr:nvSpPr>
      <xdr:spPr>
        <a:xfrm>
          <a:off x="8699500" y="6971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119888</xdr:rowOff>
    </xdr:from>
    <xdr:to>
      <xdr:col>41</xdr:col>
      <xdr:colOff>101600</xdr:colOff>
      <xdr:row>41</xdr:row>
      <xdr:rowOff>50038</xdr:rowOff>
    </xdr:to>
    <xdr:sp macro="" textlink="">
      <xdr:nvSpPr>
        <xdr:cNvPr id="113" name="フローチャート: 判断 112">
          <a:extLst>
            <a:ext uri="{FF2B5EF4-FFF2-40B4-BE49-F238E27FC236}">
              <a16:creationId xmlns:a16="http://schemas.microsoft.com/office/drawing/2014/main" id="{095BAA77-AEAC-4141-859E-C0E98584D11C}"/>
            </a:ext>
          </a:extLst>
        </xdr:cNvPr>
        <xdr:cNvSpPr/>
      </xdr:nvSpPr>
      <xdr:spPr>
        <a:xfrm>
          <a:off x="7810500" y="6977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4" name="テキスト ボックス 113">
          <a:extLst>
            <a:ext uri="{FF2B5EF4-FFF2-40B4-BE49-F238E27FC236}">
              <a16:creationId xmlns:a16="http://schemas.microsoft.com/office/drawing/2014/main" id="{DEBF94A6-8208-4736-8D93-FCC091FBABC1}"/>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5" name="テキスト ボックス 114">
          <a:extLst>
            <a:ext uri="{FF2B5EF4-FFF2-40B4-BE49-F238E27FC236}">
              <a16:creationId xmlns:a16="http://schemas.microsoft.com/office/drawing/2014/main" id="{5C4462CB-F9B2-4649-87A7-B221134CE6D9}"/>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6" name="テキスト ボックス 115">
          <a:extLst>
            <a:ext uri="{FF2B5EF4-FFF2-40B4-BE49-F238E27FC236}">
              <a16:creationId xmlns:a16="http://schemas.microsoft.com/office/drawing/2014/main" id="{853BF17D-4FC4-4732-8512-5CCC802427E1}"/>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7" name="テキスト ボックス 116">
          <a:extLst>
            <a:ext uri="{FF2B5EF4-FFF2-40B4-BE49-F238E27FC236}">
              <a16:creationId xmlns:a16="http://schemas.microsoft.com/office/drawing/2014/main" id="{CB761DB2-3897-4D3F-978B-F3586498F7AF}"/>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8" name="テキスト ボックス 117">
          <a:extLst>
            <a:ext uri="{FF2B5EF4-FFF2-40B4-BE49-F238E27FC236}">
              <a16:creationId xmlns:a16="http://schemas.microsoft.com/office/drawing/2014/main" id="{933366E7-1A79-4A7E-9C65-0F2CEDB7A10F}"/>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75743</xdr:rowOff>
    </xdr:from>
    <xdr:to>
      <xdr:col>55</xdr:col>
      <xdr:colOff>50800</xdr:colOff>
      <xdr:row>41</xdr:row>
      <xdr:rowOff>5893</xdr:rowOff>
    </xdr:to>
    <xdr:sp macro="" textlink="">
      <xdr:nvSpPr>
        <xdr:cNvPr id="119" name="楕円 118">
          <a:extLst>
            <a:ext uri="{FF2B5EF4-FFF2-40B4-BE49-F238E27FC236}">
              <a16:creationId xmlns:a16="http://schemas.microsoft.com/office/drawing/2014/main" id="{9C65CBEB-7DC1-49BA-B9E0-FA4C6622D165}"/>
            </a:ext>
          </a:extLst>
        </xdr:cNvPr>
        <xdr:cNvSpPr/>
      </xdr:nvSpPr>
      <xdr:spPr>
        <a:xfrm>
          <a:off x="10426700" y="6933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98620</xdr:rowOff>
    </xdr:from>
    <xdr:ext cx="534377" cy="259045"/>
    <xdr:sp macro="" textlink="">
      <xdr:nvSpPr>
        <xdr:cNvPr id="120" name="【道路】&#10;一人当たり延長該当値テキスト">
          <a:extLst>
            <a:ext uri="{FF2B5EF4-FFF2-40B4-BE49-F238E27FC236}">
              <a16:creationId xmlns:a16="http://schemas.microsoft.com/office/drawing/2014/main" id="{76BAB1D3-96F5-4236-82E9-AC12EDD05A5D}"/>
            </a:ext>
          </a:extLst>
        </xdr:cNvPr>
        <xdr:cNvSpPr txBox="1"/>
      </xdr:nvSpPr>
      <xdr:spPr>
        <a:xfrm>
          <a:off x="10515600" y="6785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78905</xdr:rowOff>
    </xdr:from>
    <xdr:to>
      <xdr:col>50</xdr:col>
      <xdr:colOff>165100</xdr:colOff>
      <xdr:row>41</xdr:row>
      <xdr:rowOff>9055</xdr:rowOff>
    </xdr:to>
    <xdr:sp macro="" textlink="">
      <xdr:nvSpPr>
        <xdr:cNvPr id="121" name="楕円 120">
          <a:extLst>
            <a:ext uri="{FF2B5EF4-FFF2-40B4-BE49-F238E27FC236}">
              <a16:creationId xmlns:a16="http://schemas.microsoft.com/office/drawing/2014/main" id="{637BF236-070E-4E13-BFAF-5FFC7400E6DB}"/>
            </a:ext>
          </a:extLst>
        </xdr:cNvPr>
        <xdr:cNvSpPr/>
      </xdr:nvSpPr>
      <xdr:spPr>
        <a:xfrm>
          <a:off x="9588500" y="6936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126543</xdr:rowOff>
    </xdr:from>
    <xdr:to>
      <xdr:col>55</xdr:col>
      <xdr:colOff>0</xdr:colOff>
      <xdr:row>40</xdr:row>
      <xdr:rowOff>129705</xdr:rowOff>
    </xdr:to>
    <xdr:cxnSp macro="">
      <xdr:nvCxnSpPr>
        <xdr:cNvPr id="122" name="直線コネクタ 121">
          <a:extLst>
            <a:ext uri="{FF2B5EF4-FFF2-40B4-BE49-F238E27FC236}">
              <a16:creationId xmlns:a16="http://schemas.microsoft.com/office/drawing/2014/main" id="{A1748950-51E8-46DF-8816-D11EE94621E7}"/>
            </a:ext>
          </a:extLst>
        </xdr:cNvPr>
        <xdr:cNvCxnSpPr/>
      </xdr:nvCxnSpPr>
      <xdr:spPr>
        <a:xfrm flipV="1">
          <a:off x="9639300" y="6984543"/>
          <a:ext cx="838200" cy="3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85027</xdr:rowOff>
    </xdr:from>
    <xdr:to>
      <xdr:col>41</xdr:col>
      <xdr:colOff>101600</xdr:colOff>
      <xdr:row>41</xdr:row>
      <xdr:rowOff>15177</xdr:rowOff>
    </xdr:to>
    <xdr:sp macro="" textlink="">
      <xdr:nvSpPr>
        <xdr:cNvPr id="123" name="楕円 122">
          <a:extLst>
            <a:ext uri="{FF2B5EF4-FFF2-40B4-BE49-F238E27FC236}">
              <a16:creationId xmlns:a16="http://schemas.microsoft.com/office/drawing/2014/main" id="{E7095B0F-ACD0-4481-B50B-411119222F35}"/>
            </a:ext>
          </a:extLst>
        </xdr:cNvPr>
        <xdr:cNvSpPr/>
      </xdr:nvSpPr>
      <xdr:spPr>
        <a:xfrm>
          <a:off x="7810500" y="6943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39</xdr:row>
      <xdr:rowOff>23156</xdr:rowOff>
    </xdr:from>
    <xdr:ext cx="534377" cy="259045"/>
    <xdr:sp macro="" textlink="">
      <xdr:nvSpPr>
        <xdr:cNvPr id="124" name="n_1aveValue【道路】&#10;一人当たり延長">
          <a:extLst>
            <a:ext uri="{FF2B5EF4-FFF2-40B4-BE49-F238E27FC236}">
              <a16:creationId xmlns:a16="http://schemas.microsoft.com/office/drawing/2014/main" id="{A3C4AC25-4A81-4F1F-8598-C026E55405CF}"/>
            </a:ext>
          </a:extLst>
        </xdr:cNvPr>
        <xdr:cNvSpPr txBox="1"/>
      </xdr:nvSpPr>
      <xdr:spPr>
        <a:xfrm>
          <a:off x="9359411" y="6709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59694</xdr:rowOff>
    </xdr:from>
    <xdr:ext cx="534377" cy="259045"/>
    <xdr:sp macro="" textlink="">
      <xdr:nvSpPr>
        <xdr:cNvPr id="125" name="n_2aveValue【道路】&#10;一人当たり延長">
          <a:extLst>
            <a:ext uri="{FF2B5EF4-FFF2-40B4-BE49-F238E27FC236}">
              <a16:creationId xmlns:a16="http://schemas.microsoft.com/office/drawing/2014/main" id="{0AEE23D0-344C-4608-A0D4-18FF0BCA0AD5}"/>
            </a:ext>
          </a:extLst>
        </xdr:cNvPr>
        <xdr:cNvSpPr txBox="1"/>
      </xdr:nvSpPr>
      <xdr:spPr>
        <a:xfrm>
          <a:off x="8483111" y="6746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41165</xdr:rowOff>
    </xdr:from>
    <xdr:ext cx="534377" cy="259045"/>
    <xdr:sp macro="" textlink="">
      <xdr:nvSpPr>
        <xdr:cNvPr id="126" name="n_3aveValue【道路】&#10;一人当たり延長">
          <a:extLst>
            <a:ext uri="{FF2B5EF4-FFF2-40B4-BE49-F238E27FC236}">
              <a16:creationId xmlns:a16="http://schemas.microsoft.com/office/drawing/2014/main" id="{BA0A2280-4173-4DB5-AB86-70E7168BF7EE}"/>
            </a:ext>
          </a:extLst>
        </xdr:cNvPr>
        <xdr:cNvSpPr txBox="1"/>
      </xdr:nvSpPr>
      <xdr:spPr>
        <a:xfrm>
          <a:off x="7594111" y="7070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182</xdr:rowOff>
    </xdr:from>
    <xdr:ext cx="534377" cy="259045"/>
    <xdr:sp macro="" textlink="">
      <xdr:nvSpPr>
        <xdr:cNvPr id="127" name="n_1mainValue【道路】&#10;一人当たり延長">
          <a:extLst>
            <a:ext uri="{FF2B5EF4-FFF2-40B4-BE49-F238E27FC236}">
              <a16:creationId xmlns:a16="http://schemas.microsoft.com/office/drawing/2014/main" id="{33938E51-30A0-486C-B3C2-EF42A9716C18}"/>
            </a:ext>
          </a:extLst>
        </xdr:cNvPr>
        <xdr:cNvSpPr txBox="1"/>
      </xdr:nvSpPr>
      <xdr:spPr>
        <a:xfrm>
          <a:off x="9359411" y="7029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31704</xdr:rowOff>
    </xdr:from>
    <xdr:ext cx="534377" cy="259045"/>
    <xdr:sp macro="" textlink="">
      <xdr:nvSpPr>
        <xdr:cNvPr id="128" name="n_3mainValue【道路】&#10;一人当たり延長">
          <a:extLst>
            <a:ext uri="{FF2B5EF4-FFF2-40B4-BE49-F238E27FC236}">
              <a16:creationId xmlns:a16="http://schemas.microsoft.com/office/drawing/2014/main" id="{D64201B5-DEFA-4472-8ADC-788315F109BD}"/>
            </a:ext>
          </a:extLst>
        </xdr:cNvPr>
        <xdr:cNvSpPr txBox="1"/>
      </xdr:nvSpPr>
      <xdr:spPr>
        <a:xfrm>
          <a:off x="7594111" y="6718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9" name="正方形/長方形 128">
          <a:extLst>
            <a:ext uri="{FF2B5EF4-FFF2-40B4-BE49-F238E27FC236}">
              <a16:creationId xmlns:a16="http://schemas.microsoft.com/office/drawing/2014/main" id="{FB386625-CB28-4EB1-A4CC-21448DB0710F}"/>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0" name="正方形/長方形 129">
          <a:extLst>
            <a:ext uri="{FF2B5EF4-FFF2-40B4-BE49-F238E27FC236}">
              <a16:creationId xmlns:a16="http://schemas.microsoft.com/office/drawing/2014/main" id="{D269F547-D72F-4E3D-9716-C797F7507323}"/>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1" name="正方形/長方形 130">
          <a:extLst>
            <a:ext uri="{FF2B5EF4-FFF2-40B4-BE49-F238E27FC236}">
              <a16:creationId xmlns:a16="http://schemas.microsoft.com/office/drawing/2014/main" id="{B95BD7F3-19E4-4EDB-B72A-61BE980AE82F}"/>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2" name="正方形/長方形 131">
          <a:extLst>
            <a:ext uri="{FF2B5EF4-FFF2-40B4-BE49-F238E27FC236}">
              <a16:creationId xmlns:a16="http://schemas.microsoft.com/office/drawing/2014/main" id="{711B3005-71F9-432B-97F3-8E416818FE2A}"/>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3" name="正方形/長方形 132">
          <a:extLst>
            <a:ext uri="{FF2B5EF4-FFF2-40B4-BE49-F238E27FC236}">
              <a16:creationId xmlns:a16="http://schemas.microsoft.com/office/drawing/2014/main" id="{F6C413E6-F3BE-4A7A-AF18-957DCD07FF39}"/>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4" name="正方形/長方形 133">
          <a:extLst>
            <a:ext uri="{FF2B5EF4-FFF2-40B4-BE49-F238E27FC236}">
              <a16:creationId xmlns:a16="http://schemas.microsoft.com/office/drawing/2014/main" id="{464150FD-8BCD-4AD5-834C-93005B1E56E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5" name="正方形/長方形 134">
          <a:extLst>
            <a:ext uri="{FF2B5EF4-FFF2-40B4-BE49-F238E27FC236}">
              <a16:creationId xmlns:a16="http://schemas.microsoft.com/office/drawing/2014/main" id="{11512D87-04A6-483D-AC88-2FFE9F0E941E}"/>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6" name="正方形/長方形 135">
          <a:extLst>
            <a:ext uri="{FF2B5EF4-FFF2-40B4-BE49-F238E27FC236}">
              <a16:creationId xmlns:a16="http://schemas.microsoft.com/office/drawing/2014/main" id="{41E3D3F3-BCC9-4AC6-A23F-239C4257FF64}"/>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7" name="テキスト ボックス 136">
          <a:extLst>
            <a:ext uri="{FF2B5EF4-FFF2-40B4-BE49-F238E27FC236}">
              <a16:creationId xmlns:a16="http://schemas.microsoft.com/office/drawing/2014/main" id="{47EBB0B2-D020-4407-9081-E3548AB71BF1}"/>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8" name="直線コネクタ 137">
          <a:extLst>
            <a:ext uri="{FF2B5EF4-FFF2-40B4-BE49-F238E27FC236}">
              <a16:creationId xmlns:a16="http://schemas.microsoft.com/office/drawing/2014/main" id="{95C31767-1052-4AF9-8CB5-2D4BC0F813A2}"/>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76200</xdr:rowOff>
    </xdr:from>
    <xdr:to>
      <xdr:col>28</xdr:col>
      <xdr:colOff>114300</xdr:colOff>
      <xdr:row>64</xdr:row>
      <xdr:rowOff>76200</xdr:rowOff>
    </xdr:to>
    <xdr:cxnSp macro="">
      <xdr:nvCxnSpPr>
        <xdr:cNvPr id="139" name="直線コネクタ 138">
          <a:extLst>
            <a:ext uri="{FF2B5EF4-FFF2-40B4-BE49-F238E27FC236}">
              <a16:creationId xmlns:a16="http://schemas.microsoft.com/office/drawing/2014/main" id="{A2ADF7D7-48F0-4F74-9E00-90DEB18300B1}"/>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105427</xdr:rowOff>
    </xdr:from>
    <xdr:ext cx="338939" cy="259045"/>
    <xdr:sp macro="" textlink="">
      <xdr:nvSpPr>
        <xdr:cNvPr id="140" name="テキスト ボックス 139">
          <a:extLst>
            <a:ext uri="{FF2B5EF4-FFF2-40B4-BE49-F238E27FC236}">
              <a16:creationId xmlns:a16="http://schemas.microsoft.com/office/drawing/2014/main" id="{8CEC5C05-AB3B-4538-BDFB-DDFCEE86AABC}"/>
            </a:ext>
          </a:extLst>
        </xdr:cNvPr>
        <xdr:cNvSpPr txBox="1"/>
      </xdr:nvSpPr>
      <xdr:spPr>
        <a:xfrm>
          <a:off x="423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1" name="直線コネクタ 140">
          <a:extLst>
            <a:ext uri="{FF2B5EF4-FFF2-40B4-BE49-F238E27FC236}">
              <a16:creationId xmlns:a16="http://schemas.microsoft.com/office/drawing/2014/main" id="{566C4E9D-B22D-4B31-AAD0-F1215CB375DC}"/>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2" name="テキスト ボックス 141">
          <a:extLst>
            <a:ext uri="{FF2B5EF4-FFF2-40B4-BE49-F238E27FC236}">
              <a16:creationId xmlns:a16="http://schemas.microsoft.com/office/drawing/2014/main" id="{82A02817-3CDD-465B-B419-D5022E1946E5}"/>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3" name="直線コネクタ 142">
          <a:extLst>
            <a:ext uri="{FF2B5EF4-FFF2-40B4-BE49-F238E27FC236}">
              <a16:creationId xmlns:a16="http://schemas.microsoft.com/office/drawing/2014/main" id="{87482B8B-29AC-4B19-8F2C-9C0782BEE9C8}"/>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4" name="テキスト ボックス 143">
          <a:extLst>
            <a:ext uri="{FF2B5EF4-FFF2-40B4-BE49-F238E27FC236}">
              <a16:creationId xmlns:a16="http://schemas.microsoft.com/office/drawing/2014/main" id="{ED04E2BE-88D5-4164-A3CB-6F2BCB995371}"/>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5" name="直線コネクタ 144">
          <a:extLst>
            <a:ext uri="{FF2B5EF4-FFF2-40B4-BE49-F238E27FC236}">
              <a16:creationId xmlns:a16="http://schemas.microsoft.com/office/drawing/2014/main" id="{67D26568-0F89-45FD-ABD5-7E428198669B}"/>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6" name="テキスト ボックス 145">
          <a:extLst>
            <a:ext uri="{FF2B5EF4-FFF2-40B4-BE49-F238E27FC236}">
              <a16:creationId xmlns:a16="http://schemas.microsoft.com/office/drawing/2014/main" id="{41006316-67F6-4162-A5A6-4FCBE8890DF4}"/>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7" name="直線コネクタ 146">
          <a:extLst>
            <a:ext uri="{FF2B5EF4-FFF2-40B4-BE49-F238E27FC236}">
              <a16:creationId xmlns:a16="http://schemas.microsoft.com/office/drawing/2014/main" id="{A3DD19C2-9F61-4780-BECA-327BD6906CD6}"/>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48" name="テキスト ボックス 147">
          <a:extLst>
            <a:ext uri="{FF2B5EF4-FFF2-40B4-BE49-F238E27FC236}">
              <a16:creationId xmlns:a16="http://schemas.microsoft.com/office/drawing/2014/main" id="{C1E0E17B-3FF2-4EDC-B1CD-F46FB42A6ABB}"/>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9" name="直線コネクタ 148">
          <a:extLst>
            <a:ext uri="{FF2B5EF4-FFF2-40B4-BE49-F238E27FC236}">
              <a16:creationId xmlns:a16="http://schemas.microsoft.com/office/drawing/2014/main" id="{494C0A71-2CE5-407E-BA4F-18BDC0EBB8B6}"/>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0" name="テキスト ボックス 149">
          <a:extLst>
            <a:ext uri="{FF2B5EF4-FFF2-40B4-BE49-F238E27FC236}">
              <a16:creationId xmlns:a16="http://schemas.microsoft.com/office/drawing/2014/main" id="{7131B240-A597-4F14-86A7-5084AE920B9D}"/>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1" name="【橋りょう・トンネル】&#10;有形固定資産減価償却率グラフ枠">
          <a:extLst>
            <a:ext uri="{FF2B5EF4-FFF2-40B4-BE49-F238E27FC236}">
              <a16:creationId xmlns:a16="http://schemas.microsoft.com/office/drawing/2014/main" id="{77866C33-4A8E-4782-A7F2-38983FF23287}"/>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139065</xdr:rowOff>
    </xdr:from>
    <xdr:to>
      <xdr:col>24</xdr:col>
      <xdr:colOff>62865</xdr:colOff>
      <xdr:row>63</xdr:row>
      <xdr:rowOff>165735</xdr:rowOff>
    </xdr:to>
    <xdr:cxnSp macro="">
      <xdr:nvCxnSpPr>
        <xdr:cNvPr id="152" name="直線コネクタ 151">
          <a:extLst>
            <a:ext uri="{FF2B5EF4-FFF2-40B4-BE49-F238E27FC236}">
              <a16:creationId xmlns:a16="http://schemas.microsoft.com/office/drawing/2014/main" id="{0C64752E-3892-4C09-8901-56700D992D87}"/>
            </a:ext>
          </a:extLst>
        </xdr:cNvPr>
        <xdr:cNvCxnSpPr/>
      </xdr:nvCxnSpPr>
      <xdr:spPr>
        <a:xfrm flipV="1">
          <a:off x="4634865" y="9568815"/>
          <a:ext cx="0" cy="1398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169562</xdr:rowOff>
    </xdr:from>
    <xdr:ext cx="340478" cy="259045"/>
    <xdr:sp macro="" textlink="">
      <xdr:nvSpPr>
        <xdr:cNvPr id="153" name="【橋りょう・トンネル】&#10;有形固定資産減価償却率最小値テキスト">
          <a:extLst>
            <a:ext uri="{FF2B5EF4-FFF2-40B4-BE49-F238E27FC236}">
              <a16:creationId xmlns:a16="http://schemas.microsoft.com/office/drawing/2014/main" id="{987ECB96-7650-4DAF-A993-043CBB4ED252}"/>
            </a:ext>
          </a:extLst>
        </xdr:cNvPr>
        <xdr:cNvSpPr txBox="1"/>
      </xdr:nvSpPr>
      <xdr:spPr>
        <a:xfrm>
          <a:off x="4673600" y="1097091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165735</xdr:rowOff>
    </xdr:from>
    <xdr:to>
      <xdr:col>24</xdr:col>
      <xdr:colOff>152400</xdr:colOff>
      <xdr:row>63</xdr:row>
      <xdr:rowOff>165735</xdr:rowOff>
    </xdr:to>
    <xdr:cxnSp macro="">
      <xdr:nvCxnSpPr>
        <xdr:cNvPr id="154" name="直線コネクタ 153">
          <a:extLst>
            <a:ext uri="{FF2B5EF4-FFF2-40B4-BE49-F238E27FC236}">
              <a16:creationId xmlns:a16="http://schemas.microsoft.com/office/drawing/2014/main" id="{9690B488-04A4-40EA-A518-E9357933EAE8}"/>
            </a:ext>
          </a:extLst>
        </xdr:cNvPr>
        <xdr:cNvCxnSpPr/>
      </xdr:nvCxnSpPr>
      <xdr:spPr>
        <a:xfrm>
          <a:off x="4546600" y="10967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85742</xdr:rowOff>
    </xdr:from>
    <xdr:ext cx="405111" cy="259045"/>
    <xdr:sp macro="" textlink="">
      <xdr:nvSpPr>
        <xdr:cNvPr id="155" name="【橋りょう・トンネル】&#10;有形固定資産減価償却率最大値テキスト">
          <a:extLst>
            <a:ext uri="{FF2B5EF4-FFF2-40B4-BE49-F238E27FC236}">
              <a16:creationId xmlns:a16="http://schemas.microsoft.com/office/drawing/2014/main" id="{23498475-4A3A-4FDB-AC14-63F0C9D963D7}"/>
            </a:ext>
          </a:extLst>
        </xdr:cNvPr>
        <xdr:cNvSpPr txBox="1"/>
      </xdr:nvSpPr>
      <xdr:spPr>
        <a:xfrm>
          <a:off x="4673600" y="9344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139065</xdr:rowOff>
    </xdr:from>
    <xdr:to>
      <xdr:col>24</xdr:col>
      <xdr:colOff>152400</xdr:colOff>
      <xdr:row>55</xdr:row>
      <xdr:rowOff>139065</xdr:rowOff>
    </xdr:to>
    <xdr:cxnSp macro="">
      <xdr:nvCxnSpPr>
        <xdr:cNvPr id="156" name="直線コネクタ 155">
          <a:extLst>
            <a:ext uri="{FF2B5EF4-FFF2-40B4-BE49-F238E27FC236}">
              <a16:creationId xmlns:a16="http://schemas.microsoft.com/office/drawing/2014/main" id="{5903F20E-F19C-4231-8F3E-8422FB29469C}"/>
            </a:ext>
          </a:extLst>
        </xdr:cNvPr>
        <xdr:cNvCxnSpPr/>
      </xdr:nvCxnSpPr>
      <xdr:spPr>
        <a:xfrm>
          <a:off x="4546600" y="9568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137177</xdr:rowOff>
    </xdr:from>
    <xdr:ext cx="405111" cy="259045"/>
    <xdr:sp macro="" textlink="">
      <xdr:nvSpPr>
        <xdr:cNvPr id="157" name="【橋りょう・トンネル】&#10;有形固定資産減価償却率平均値テキスト">
          <a:extLst>
            <a:ext uri="{FF2B5EF4-FFF2-40B4-BE49-F238E27FC236}">
              <a16:creationId xmlns:a16="http://schemas.microsoft.com/office/drawing/2014/main" id="{33BE1511-B764-42C2-A1C8-03E4788187B6}"/>
            </a:ext>
          </a:extLst>
        </xdr:cNvPr>
        <xdr:cNvSpPr txBox="1"/>
      </xdr:nvSpPr>
      <xdr:spPr>
        <a:xfrm>
          <a:off x="4673600" y="99098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158750</xdr:rowOff>
    </xdr:from>
    <xdr:to>
      <xdr:col>24</xdr:col>
      <xdr:colOff>114300</xdr:colOff>
      <xdr:row>58</xdr:row>
      <xdr:rowOff>88900</xdr:rowOff>
    </xdr:to>
    <xdr:sp macro="" textlink="">
      <xdr:nvSpPr>
        <xdr:cNvPr id="158" name="フローチャート: 判断 157">
          <a:extLst>
            <a:ext uri="{FF2B5EF4-FFF2-40B4-BE49-F238E27FC236}">
              <a16:creationId xmlns:a16="http://schemas.microsoft.com/office/drawing/2014/main" id="{4E2821BF-C8CE-4E3B-8FE1-F65A884E9E78}"/>
            </a:ext>
          </a:extLst>
        </xdr:cNvPr>
        <xdr:cNvSpPr/>
      </xdr:nvSpPr>
      <xdr:spPr>
        <a:xfrm>
          <a:off x="4584700" y="993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15875</xdr:rowOff>
    </xdr:from>
    <xdr:to>
      <xdr:col>20</xdr:col>
      <xdr:colOff>38100</xdr:colOff>
      <xdr:row>58</xdr:row>
      <xdr:rowOff>117475</xdr:rowOff>
    </xdr:to>
    <xdr:sp macro="" textlink="">
      <xdr:nvSpPr>
        <xdr:cNvPr id="159" name="フローチャート: 判断 158">
          <a:extLst>
            <a:ext uri="{FF2B5EF4-FFF2-40B4-BE49-F238E27FC236}">
              <a16:creationId xmlns:a16="http://schemas.microsoft.com/office/drawing/2014/main" id="{2C8C5B20-3B65-4E13-BD19-B00A9ED9CB11}"/>
            </a:ext>
          </a:extLst>
        </xdr:cNvPr>
        <xdr:cNvSpPr/>
      </xdr:nvSpPr>
      <xdr:spPr>
        <a:xfrm>
          <a:off x="3746500" y="9959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42545</xdr:rowOff>
    </xdr:from>
    <xdr:to>
      <xdr:col>15</xdr:col>
      <xdr:colOff>101600</xdr:colOff>
      <xdr:row>58</xdr:row>
      <xdr:rowOff>144145</xdr:rowOff>
    </xdr:to>
    <xdr:sp macro="" textlink="">
      <xdr:nvSpPr>
        <xdr:cNvPr id="160" name="フローチャート: 判断 159">
          <a:extLst>
            <a:ext uri="{FF2B5EF4-FFF2-40B4-BE49-F238E27FC236}">
              <a16:creationId xmlns:a16="http://schemas.microsoft.com/office/drawing/2014/main" id="{317152A2-D3E5-4523-A688-7C56546EF226}"/>
            </a:ext>
          </a:extLst>
        </xdr:cNvPr>
        <xdr:cNvSpPr/>
      </xdr:nvSpPr>
      <xdr:spPr>
        <a:xfrm>
          <a:off x="2857500" y="9986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38735</xdr:rowOff>
    </xdr:from>
    <xdr:to>
      <xdr:col>10</xdr:col>
      <xdr:colOff>165100</xdr:colOff>
      <xdr:row>58</xdr:row>
      <xdr:rowOff>140335</xdr:rowOff>
    </xdr:to>
    <xdr:sp macro="" textlink="">
      <xdr:nvSpPr>
        <xdr:cNvPr id="161" name="フローチャート: 判断 160">
          <a:extLst>
            <a:ext uri="{FF2B5EF4-FFF2-40B4-BE49-F238E27FC236}">
              <a16:creationId xmlns:a16="http://schemas.microsoft.com/office/drawing/2014/main" id="{97E2FCC7-9182-47C0-B323-72042D585FA6}"/>
            </a:ext>
          </a:extLst>
        </xdr:cNvPr>
        <xdr:cNvSpPr/>
      </xdr:nvSpPr>
      <xdr:spPr>
        <a:xfrm>
          <a:off x="1968500" y="9982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2" name="テキスト ボックス 161">
          <a:extLst>
            <a:ext uri="{FF2B5EF4-FFF2-40B4-BE49-F238E27FC236}">
              <a16:creationId xmlns:a16="http://schemas.microsoft.com/office/drawing/2014/main" id="{4228F072-F30E-4C15-A7C9-AE52AAA452B4}"/>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3" name="テキスト ボックス 162">
          <a:extLst>
            <a:ext uri="{FF2B5EF4-FFF2-40B4-BE49-F238E27FC236}">
              <a16:creationId xmlns:a16="http://schemas.microsoft.com/office/drawing/2014/main" id="{3EF1F2B5-7950-4CB2-B9D7-2A6668E18304}"/>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4" name="テキスト ボックス 163">
          <a:extLst>
            <a:ext uri="{FF2B5EF4-FFF2-40B4-BE49-F238E27FC236}">
              <a16:creationId xmlns:a16="http://schemas.microsoft.com/office/drawing/2014/main" id="{472CABA9-DF7D-4A8A-997B-5A9261B750D2}"/>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5" name="テキスト ボックス 164">
          <a:extLst>
            <a:ext uri="{FF2B5EF4-FFF2-40B4-BE49-F238E27FC236}">
              <a16:creationId xmlns:a16="http://schemas.microsoft.com/office/drawing/2014/main" id="{FB3BF38D-0DD1-4B0C-8CCA-7E5EE84FF418}"/>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6" name="テキスト ボックス 165">
          <a:extLst>
            <a:ext uri="{FF2B5EF4-FFF2-40B4-BE49-F238E27FC236}">
              <a16:creationId xmlns:a16="http://schemas.microsoft.com/office/drawing/2014/main" id="{3346C00B-8A02-44E6-9847-9E6C9FA105CF}"/>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90170</xdr:rowOff>
    </xdr:from>
    <xdr:to>
      <xdr:col>24</xdr:col>
      <xdr:colOff>114300</xdr:colOff>
      <xdr:row>58</xdr:row>
      <xdr:rowOff>20320</xdr:rowOff>
    </xdr:to>
    <xdr:sp macro="" textlink="">
      <xdr:nvSpPr>
        <xdr:cNvPr id="167" name="楕円 166">
          <a:extLst>
            <a:ext uri="{FF2B5EF4-FFF2-40B4-BE49-F238E27FC236}">
              <a16:creationId xmlns:a16="http://schemas.microsoft.com/office/drawing/2014/main" id="{E7BC035D-8DFF-4343-8A02-BBD6036563E8}"/>
            </a:ext>
          </a:extLst>
        </xdr:cNvPr>
        <xdr:cNvSpPr/>
      </xdr:nvSpPr>
      <xdr:spPr>
        <a:xfrm>
          <a:off x="4584700" y="9862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113047</xdr:rowOff>
    </xdr:from>
    <xdr:ext cx="405111" cy="259045"/>
    <xdr:sp macro="" textlink="">
      <xdr:nvSpPr>
        <xdr:cNvPr id="168" name="【橋りょう・トンネル】&#10;有形固定資産減価償却率該当値テキスト">
          <a:extLst>
            <a:ext uri="{FF2B5EF4-FFF2-40B4-BE49-F238E27FC236}">
              <a16:creationId xmlns:a16="http://schemas.microsoft.com/office/drawing/2014/main" id="{AB680C5F-3D5A-4BB0-9585-FF286005A454}"/>
            </a:ext>
          </a:extLst>
        </xdr:cNvPr>
        <xdr:cNvSpPr txBox="1"/>
      </xdr:nvSpPr>
      <xdr:spPr>
        <a:xfrm>
          <a:off x="4673600" y="971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113030</xdr:rowOff>
    </xdr:from>
    <xdr:to>
      <xdr:col>20</xdr:col>
      <xdr:colOff>38100</xdr:colOff>
      <xdr:row>58</xdr:row>
      <xdr:rowOff>43180</xdr:rowOff>
    </xdr:to>
    <xdr:sp macro="" textlink="">
      <xdr:nvSpPr>
        <xdr:cNvPr id="169" name="楕円 168">
          <a:extLst>
            <a:ext uri="{FF2B5EF4-FFF2-40B4-BE49-F238E27FC236}">
              <a16:creationId xmlns:a16="http://schemas.microsoft.com/office/drawing/2014/main" id="{0A08CA95-1868-4482-AED3-21EDE0E50BEE}"/>
            </a:ext>
          </a:extLst>
        </xdr:cNvPr>
        <xdr:cNvSpPr/>
      </xdr:nvSpPr>
      <xdr:spPr>
        <a:xfrm>
          <a:off x="3746500" y="9885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140970</xdr:rowOff>
    </xdr:from>
    <xdr:to>
      <xdr:col>24</xdr:col>
      <xdr:colOff>63500</xdr:colOff>
      <xdr:row>57</xdr:row>
      <xdr:rowOff>163830</xdr:rowOff>
    </xdr:to>
    <xdr:cxnSp macro="">
      <xdr:nvCxnSpPr>
        <xdr:cNvPr id="170" name="直線コネクタ 169">
          <a:extLst>
            <a:ext uri="{FF2B5EF4-FFF2-40B4-BE49-F238E27FC236}">
              <a16:creationId xmlns:a16="http://schemas.microsoft.com/office/drawing/2014/main" id="{5FD84C52-0B32-4B8F-A9F8-5BA79815558F}"/>
            </a:ext>
          </a:extLst>
        </xdr:cNvPr>
        <xdr:cNvCxnSpPr/>
      </xdr:nvCxnSpPr>
      <xdr:spPr>
        <a:xfrm flipV="1">
          <a:off x="3797300" y="991362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78740</xdr:rowOff>
    </xdr:from>
    <xdr:to>
      <xdr:col>10</xdr:col>
      <xdr:colOff>165100</xdr:colOff>
      <xdr:row>58</xdr:row>
      <xdr:rowOff>8890</xdr:rowOff>
    </xdr:to>
    <xdr:sp macro="" textlink="">
      <xdr:nvSpPr>
        <xdr:cNvPr id="171" name="楕円 170">
          <a:extLst>
            <a:ext uri="{FF2B5EF4-FFF2-40B4-BE49-F238E27FC236}">
              <a16:creationId xmlns:a16="http://schemas.microsoft.com/office/drawing/2014/main" id="{C6222122-D5F9-4FDB-8F5F-DCA64906991C}"/>
            </a:ext>
          </a:extLst>
        </xdr:cNvPr>
        <xdr:cNvSpPr/>
      </xdr:nvSpPr>
      <xdr:spPr>
        <a:xfrm>
          <a:off x="1968500" y="9851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58</xdr:row>
      <xdr:rowOff>108602</xdr:rowOff>
    </xdr:from>
    <xdr:ext cx="405111" cy="259045"/>
    <xdr:sp macro="" textlink="">
      <xdr:nvSpPr>
        <xdr:cNvPr id="172" name="n_1aveValue【橋りょう・トンネル】&#10;有形固定資産減価償却率">
          <a:extLst>
            <a:ext uri="{FF2B5EF4-FFF2-40B4-BE49-F238E27FC236}">
              <a16:creationId xmlns:a16="http://schemas.microsoft.com/office/drawing/2014/main" id="{EFD58862-B0A4-43DD-88C0-03C2124D9894}"/>
            </a:ext>
          </a:extLst>
        </xdr:cNvPr>
        <xdr:cNvSpPr txBox="1"/>
      </xdr:nvSpPr>
      <xdr:spPr>
        <a:xfrm>
          <a:off x="3582044" y="10052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160672</xdr:rowOff>
    </xdr:from>
    <xdr:ext cx="405111" cy="259045"/>
    <xdr:sp macro="" textlink="">
      <xdr:nvSpPr>
        <xdr:cNvPr id="173" name="n_2aveValue【橋りょう・トンネル】&#10;有形固定資産減価償却率">
          <a:extLst>
            <a:ext uri="{FF2B5EF4-FFF2-40B4-BE49-F238E27FC236}">
              <a16:creationId xmlns:a16="http://schemas.microsoft.com/office/drawing/2014/main" id="{5897454D-AD0F-4B34-9163-45003F709776}"/>
            </a:ext>
          </a:extLst>
        </xdr:cNvPr>
        <xdr:cNvSpPr txBox="1"/>
      </xdr:nvSpPr>
      <xdr:spPr>
        <a:xfrm>
          <a:off x="2705744" y="9761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131462</xdr:rowOff>
    </xdr:from>
    <xdr:ext cx="405111" cy="259045"/>
    <xdr:sp macro="" textlink="">
      <xdr:nvSpPr>
        <xdr:cNvPr id="174" name="n_3aveValue【橋りょう・トンネル】&#10;有形固定資産減価償却率">
          <a:extLst>
            <a:ext uri="{FF2B5EF4-FFF2-40B4-BE49-F238E27FC236}">
              <a16:creationId xmlns:a16="http://schemas.microsoft.com/office/drawing/2014/main" id="{2A738421-A755-4760-AD10-BB5BD6CA0023}"/>
            </a:ext>
          </a:extLst>
        </xdr:cNvPr>
        <xdr:cNvSpPr txBox="1"/>
      </xdr:nvSpPr>
      <xdr:spPr>
        <a:xfrm>
          <a:off x="1816744" y="10075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59707</xdr:rowOff>
    </xdr:from>
    <xdr:ext cx="405111" cy="259045"/>
    <xdr:sp macro="" textlink="">
      <xdr:nvSpPr>
        <xdr:cNvPr id="175" name="n_1mainValue【橋りょう・トンネル】&#10;有形固定資産減価償却率">
          <a:extLst>
            <a:ext uri="{FF2B5EF4-FFF2-40B4-BE49-F238E27FC236}">
              <a16:creationId xmlns:a16="http://schemas.microsoft.com/office/drawing/2014/main" id="{FACB74ED-3AE5-4B21-B8CC-EF3CAE220603}"/>
            </a:ext>
          </a:extLst>
        </xdr:cNvPr>
        <xdr:cNvSpPr txBox="1"/>
      </xdr:nvSpPr>
      <xdr:spPr>
        <a:xfrm>
          <a:off x="3582044" y="966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25417</xdr:rowOff>
    </xdr:from>
    <xdr:ext cx="405111" cy="259045"/>
    <xdr:sp macro="" textlink="">
      <xdr:nvSpPr>
        <xdr:cNvPr id="176" name="n_3mainValue【橋りょう・トンネル】&#10;有形固定資産減価償却率">
          <a:extLst>
            <a:ext uri="{FF2B5EF4-FFF2-40B4-BE49-F238E27FC236}">
              <a16:creationId xmlns:a16="http://schemas.microsoft.com/office/drawing/2014/main" id="{E688626C-D345-40E3-81A8-F90D7FD951A4}"/>
            </a:ext>
          </a:extLst>
        </xdr:cNvPr>
        <xdr:cNvSpPr txBox="1"/>
      </xdr:nvSpPr>
      <xdr:spPr>
        <a:xfrm>
          <a:off x="1816744" y="9626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7" name="正方形/長方形 176">
          <a:extLst>
            <a:ext uri="{FF2B5EF4-FFF2-40B4-BE49-F238E27FC236}">
              <a16:creationId xmlns:a16="http://schemas.microsoft.com/office/drawing/2014/main" id="{31DD0CC6-2418-4AEE-9758-FB2E54003DD9}"/>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8" name="正方形/長方形 177">
          <a:extLst>
            <a:ext uri="{FF2B5EF4-FFF2-40B4-BE49-F238E27FC236}">
              <a16:creationId xmlns:a16="http://schemas.microsoft.com/office/drawing/2014/main" id="{37E559ED-EE71-4DD5-A319-F4D806E24EC6}"/>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9" name="正方形/長方形 178">
          <a:extLst>
            <a:ext uri="{FF2B5EF4-FFF2-40B4-BE49-F238E27FC236}">
              <a16:creationId xmlns:a16="http://schemas.microsoft.com/office/drawing/2014/main" id="{03AF0123-8F74-4FC9-8B10-861B6A295904}"/>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0" name="正方形/長方形 179">
          <a:extLst>
            <a:ext uri="{FF2B5EF4-FFF2-40B4-BE49-F238E27FC236}">
              <a16:creationId xmlns:a16="http://schemas.microsoft.com/office/drawing/2014/main" id="{7476E8E7-104B-4EB0-B690-3DD3CEFB8EF9}"/>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1" name="正方形/長方形 180">
          <a:extLst>
            <a:ext uri="{FF2B5EF4-FFF2-40B4-BE49-F238E27FC236}">
              <a16:creationId xmlns:a16="http://schemas.microsoft.com/office/drawing/2014/main" id="{25019283-5C7B-4FB4-B3BD-33B216179F88}"/>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2" name="正方形/長方形 181">
          <a:extLst>
            <a:ext uri="{FF2B5EF4-FFF2-40B4-BE49-F238E27FC236}">
              <a16:creationId xmlns:a16="http://schemas.microsoft.com/office/drawing/2014/main" id="{C4FD2B5D-99DC-40C0-903F-DFEF0AAD778D}"/>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3" name="正方形/長方形 182">
          <a:extLst>
            <a:ext uri="{FF2B5EF4-FFF2-40B4-BE49-F238E27FC236}">
              <a16:creationId xmlns:a16="http://schemas.microsoft.com/office/drawing/2014/main" id="{DF0B3869-D922-481A-810E-D1AD99DEC973}"/>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233,938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4" name="正方形/長方形 183">
          <a:extLst>
            <a:ext uri="{FF2B5EF4-FFF2-40B4-BE49-F238E27FC236}">
              <a16:creationId xmlns:a16="http://schemas.microsoft.com/office/drawing/2014/main" id="{4701DDC8-8C00-443A-9FD9-B1FBAB249D65}"/>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5" name="テキスト ボックス 184">
          <a:extLst>
            <a:ext uri="{FF2B5EF4-FFF2-40B4-BE49-F238E27FC236}">
              <a16:creationId xmlns:a16="http://schemas.microsoft.com/office/drawing/2014/main" id="{612CCF7E-74A2-4646-A33B-CE36631A4336}"/>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6" name="直線コネクタ 185">
          <a:extLst>
            <a:ext uri="{FF2B5EF4-FFF2-40B4-BE49-F238E27FC236}">
              <a16:creationId xmlns:a16="http://schemas.microsoft.com/office/drawing/2014/main" id="{00A015F6-5BDE-4914-A761-72DA81364691}"/>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87" name="直線コネクタ 186">
          <a:extLst>
            <a:ext uri="{FF2B5EF4-FFF2-40B4-BE49-F238E27FC236}">
              <a16:creationId xmlns:a16="http://schemas.microsoft.com/office/drawing/2014/main" id="{BBF4122D-BDFC-4036-A577-234E1DA2626D}"/>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88" name="テキスト ボックス 187">
          <a:extLst>
            <a:ext uri="{FF2B5EF4-FFF2-40B4-BE49-F238E27FC236}">
              <a16:creationId xmlns:a16="http://schemas.microsoft.com/office/drawing/2014/main" id="{804136EA-E6A8-4008-9A44-3EB468F37E32}"/>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89" name="直線コネクタ 188">
          <a:extLst>
            <a:ext uri="{FF2B5EF4-FFF2-40B4-BE49-F238E27FC236}">
              <a16:creationId xmlns:a16="http://schemas.microsoft.com/office/drawing/2014/main" id="{03B389C3-5CF3-4711-92CD-D4D50E86739E}"/>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190" name="テキスト ボックス 189">
          <a:extLst>
            <a:ext uri="{FF2B5EF4-FFF2-40B4-BE49-F238E27FC236}">
              <a16:creationId xmlns:a16="http://schemas.microsoft.com/office/drawing/2014/main" id="{13671563-E8D7-468F-B87A-938D881D7226}"/>
            </a:ext>
          </a:extLst>
        </xdr:cNvPr>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91" name="直線コネクタ 190">
          <a:extLst>
            <a:ext uri="{FF2B5EF4-FFF2-40B4-BE49-F238E27FC236}">
              <a16:creationId xmlns:a16="http://schemas.microsoft.com/office/drawing/2014/main" id="{63175756-6B6C-418D-9421-6DB700549C08}"/>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192" name="テキスト ボックス 191">
          <a:extLst>
            <a:ext uri="{FF2B5EF4-FFF2-40B4-BE49-F238E27FC236}">
              <a16:creationId xmlns:a16="http://schemas.microsoft.com/office/drawing/2014/main" id="{2FD52B24-794E-4143-AC11-EE904EA19EB3}"/>
            </a:ext>
          </a:extLst>
        </xdr:cNvPr>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93" name="直線コネクタ 192">
          <a:extLst>
            <a:ext uri="{FF2B5EF4-FFF2-40B4-BE49-F238E27FC236}">
              <a16:creationId xmlns:a16="http://schemas.microsoft.com/office/drawing/2014/main" id="{7506A770-20FE-41E9-9F38-FA2325C8057E}"/>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194" name="テキスト ボックス 193">
          <a:extLst>
            <a:ext uri="{FF2B5EF4-FFF2-40B4-BE49-F238E27FC236}">
              <a16:creationId xmlns:a16="http://schemas.microsoft.com/office/drawing/2014/main" id="{FBED37DE-6015-4953-8B3C-0689D5E96CF5}"/>
            </a:ext>
          </a:extLst>
        </xdr:cNvPr>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5" name="直線コネクタ 194">
          <a:extLst>
            <a:ext uri="{FF2B5EF4-FFF2-40B4-BE49-F238E27FC236}">
              <a16:creationId xmlns:a16="http://schemas.microsoft.com/office/drawing/2014/main" id="{B982D0C3-CF8B-42B3-A057-6F0EC2DE0766}"/>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196" name="テキスト ボックス 195">
          <a:extLst>
            <a:ext uri="{FF2B5EF4-FFF2-40B4-BE49-F238E27FC236}">
              <a16:creationId xmlns:a16="http://schemas.microsoft.com/office/drawing/2014/main" id="{0AE274FE-C343-4493-8C94-409709372A4C}"/>
            </a:ext>
          </a:extLst>
        </xdr:cNvPr>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7" name="【橋りょう・トンネル】&#10;一人当たり有形固定資産（償却資産）額グラフ枠">
          <a:extLst>
            <a:ext uri="{FF2B5EF4-FFF2-40B4-BE49-F238E27FC236}">
              <a16:creationId xmlns:a16="http://schemas.microsoft.com/office/drawing/2014/main" id="{7F3A8E52-8E08-427F-BFC1-95A8E71ABE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169656</xdr:rowOff>
    </xdr:from>
    <xdr:to>
      <xdr:col>54</xdr:col>
      <xdr:colOff>189865</xdr:colOff>
      <xdr:row>63</xdr:row>
      <xdr:rowOff>166558</xdr:rowOff>
    </xdr:to>
    <xdr:cxnSp macro="">
      <xdr:nvCxnSpPr>
        <xdr:cNvPr id="198" name="直線コネクタ 197">
          <a:extLst>
            <a:ext uri="{FF2B5EF4-FFF2-40B4-BE49-F238E27FC236}">
              <a16:creationId xmlns:a16="http://schemas.microsoft.com/office/drawing/2014/main" id="{A17DE15E-C5EA-404E-9775-4117C29C7209}"/>
            </a:ext>
          </a:extLst>
        </xdr:cNvPr>
        <xdr:cNvCxnSpPr/>
      </xdr:nvCxnSpPr>
      <xdr:spPr>
        <a:xfrm flipV="1">
          <a:off x="10476865" y="9770856"/>
          <a:ext cx="0" cy="11970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170385</xdr:rowOff>
    </xdr:from>
    <xdr:ext cx="469744" cy="259045"/>
    <xdr:sp macro="" textlink="">
      <xdr:nvSpPr>
        <xdr:cNvPr id="199" name="【橋りょう・トンネル】&#10;一人当たり有形固定資産（償却資産）額最小値テキスト">
          <a:extLst>
            <a:ext uri="{FF2B5EF4-FFF2-40B4-BE49-F238E27FC236}">
              <a16:creationId xmlns:a16="http://schemas.microsoft.com/office/drawing/2014/main" id="{B34BDF48-271E-4141-B090-AC2ABF0BEAB6}"/>
            </a:ext>
          </a:extLst>
        </xdr:cNvPr>
        <xdr:cNvSpPr txBox="1"/>
      </xdr:nvSpPr>
      <xdr:spPr>
        <a:xfrm>
          <a:off x="10515600" y="10971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166558</xdr:rowOff>
    </xdr:from>
    <xdr:to>
      <xdr:col>55</xdr:col>
      <xdr:colOff>88900</xdr:colOff>
      <xdr:row>63</xdr:row>
      <xdr:rowOff>166558</xdr:rowOff>
    </xdr:to>
    <xdr:cxnSp macro="">
      <xdr:nvCxnSpPr>
        <xdr:cNvPr id="200" name="直線コネクタ 199">
          <a:extLst>
            <a:ext uri="{FF2B5EF4-FFF2-40B4-BE49-F238E27FC236}">
              <a16:creationId xmlns:a16="http://schemas.microsoft.com/office/drawing/2014/main" id="{60B52BB2-1E3D-4AF6-B877-A59947AD3B3C}"/>
            </a:ext>
          </a:extLst>
        </xdr:cNvPr>
        <xdr:cNvCxnSpPr/>
      </xdr:nvCxnSpPr>
      <xdr:spPr>
        <a:xfrm>
          <a:off x="10388600" y="10967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116333</xdr:rowOff>
    </xdr:from>
    <xdr:ext cx="599010" cy="259045"/>
    <xdr:sp macro="" textlink="">
      <xdr:nvSpPr>
        <xdr:cNvPr id="201" name="【橋りょう・トンネル】&#10;一人当たり有形固定資産（償却資産）額最大値テキスト">
          <a:extLst>
            <a:ext uri="{FF2B5EF4-FFF2-40B4-BE49-F238E27FC236}">
              <a16:creationId xmlns:a16="http://schemas.microsoft.com/office/drawing/2014/main" id="{6AB68693-A5AC-415A-AB88-CC1B3451939C}"/>
            </a:ext>
          </a:extLst>
        </xdr:cNvPr>
        <xdr:cNvSpPr txBox="1"/>
      </xdr:nvSpPr>
      <xdr:spPr>
        <a:xfrm>
          <a:off x="10515600" y="9546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525,785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169656</xdr:rowOff>
    </xdr:from>
    <xdr:to>
      <xdr:col>55</xdr:col>
      <xdr:colOff>88900</xdr:colOff>
      <xdr:row>56</xdr:row>
      <xdr:rowOff>169656</xdr:rowOff>
    </xdr:to>
    <xdr:cxnSp macro="">
      <xdr:nvCxnSpPr>
        <xdr:cNvPr id="202" name="直線コネクタ 201">
          <a:extLst>
            <a:ext uri="{FF2B5EF4-FFF2-40B4-BE49-F238E27FC236}">
              <a16:creationId xmlns:a16="http://schemas.microsoft.com/office/drawing/2014/main" id="{FEF563AB-BDB8-431E-94BC-EDE1BF298650}"/>
            </a:ext>
          </a:extLst>
        </xdr:cNvPr>
        <xdr:cNvCxnSpPr/>
      </xdr:nvCxnSpPr>
      <xdr:spPr>
        <a:xfrm>
          <a:off x="10388600" y="9770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74801</xdr:rowOff>
    </xdr:from>
    <xdr:ext cx="599010" cy="259045"/>
    <xdr:sp macro="" textlink="">
      <xdr:nvSpPr>
        <xdr:cNvPr id="203" name="【橋りょう・トンネル】&#10;一人当たり有形固定資産（償却資産）額平均値テキスト">
          <a:extLst>
            <a:ext uri="{FF2B5EF4-FFF2-40B4-BE49-F238E27FC236}">
              <a16:creationId xmlns:a16="http://schemas.microsoft.com/office/drawing/2014/main" id="{70A8CAB9-0AB4-491C-8D6B-11ED5028274B}"/>
            </a:ext>
          </a:extLst>
        </xdr:cNvPr>
        <xdr:cNvSpPr txBox="1"/>
      </xdr:nvSpPr>
      <xdr:spPr>
        <a:xfrm>
          <a:off x="10515600" y="1036180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51924</xdr:rowOff>
    </xdr:from>
    <xdr:to>
      <xdr:col>55</xdr:col>
      <xdr:colOff>50800</xdr:colOff>
      <xdr:row>61</xdr:row>
      <xdr:rowOff>153524</xdr:rowOff>
    </xdr:to>
    <xdr:sp macro="" textlink="">
      <xdr:nvSpPr>
        <xdr:cNvPr id="204" name="フローチャート: 判断 203">
          <a:extLst>
            <a:ext uri="{FF2B5EF4-FFF2-40B4-BE49-F238E27FC236}">
              <a16:creationId xmlns:a16="http://schemas.microsoft.com/office/drawing/2014/main" id="{C6667062-E42E-4A00-BE52-5E3D96C765B7}"/>
            </a:ext>
          </a:extLst>
        </xdr:cNvPr>
        <xdr:cNvSpPr/>
      </xdr:nvSpPr>
      <xdr:spPr>
        <a:xfrm>
          <a:off x="10426700" y="10510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38441</xdr:rowOff>
    </xdr:from>
    <xdr:to>
      <xdr:col>50</xdr:col>
      <xdr:colOff>165100</xdr:colOff>
      <xdr:row>61</xdr:row>
      <xdr:rowOff>140041</xdr:rowOff>
    </xdr:to>
    <xdr:sp macro="" textlink="">
      <xdr:nvSpPr>
        <xdr:cNvPr id="205" name="フローチャート: 判断 204">
          <a:extLst>
            <a:ext uri="{FF2B5EF4-FFF2-40B4-BE49-F238E27FC236}">
              <a16:creationId xmlns:a16="http://schemas.microsoft.com/office/drawing/2014/main" id="{4F5DA881-2283-48FC-A9CC-268CF16FBA5A}"/>
            </a:ext>
          </a:extLst>
        </xdr:cNvPr>
        <xdr:cNvSpPr/>
      </xdr:nvSpPr>
      <xdr:spPr>
        <a:xfrm>
          <a:off x="9588500" y="10496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62702</xdr:rowOff>
    </xdr:from>
    <xdr:to>
      <xdr:col>46</xdr:col>
      <xdr:colOff>38100</xdr:colOff>
      <xdr:row>61</xdr:row>
      <xdr:rowOff>164302</xdr:rowOff>
    </xdr:to>
    <xdr:sp macro="" textlink="">
      <xdr:nvSpPr>
        <xdr:cNvPr id="206" name="フローチャート: 判断 205">
          <a:extLst>
            <a:ext uri="{FF2B5EF4-FFF2-40B4-BE49-F238E27FC236}">
              <a16:creationId xmlns:a16="http://schemas.microsoft.com/office/drawing/2014/main" id="{3D931DA1-49D1-4951-9860-2F8B4546E277}"/>
            </a:ext>
          </a:extLst>
        </xdr:cNvPr>
        <xdr:cNvSpPr/>
      </xdr:nvSpPr>
      <xdr:spPr>
        <a:xfrm>
          <a:off x="8699500" y="10521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99306</xdr:rowOff>
    </xdr:from>
    <xdr:to>
      <xdr:col>41</xdr:col>
      <xdr:colOff>101600</xdr:colOff>
      <xdr:row>62</xdr:row>
      <xdr:rowOff>29456</xdr:rowOff>
    </xdr:to>
    <xdr:sp macro="" textlink="">
      <xdr:nvSpPr>
        <xdr:cNvPr id="207" name="フローチャート: 判断 206">
          <a:extLst>
            <a:ext uri="{FF2B5EF4-FFF2-40B4-BE49-F238E27FC236}">
              <a16:creationId xmlns:a16="http://schemas.microsoft.com/office/drawing/2014/main" id="{7367F6D3-353D-4779-AAC2-48524DDE0528}"/>
            </a:ext>
          </a:extLst>
        </xdr:cNvPr>
        <xdr:cNvSpPr/>
      </xdr:nvSpPr>
      <xdr:spPr>
        <a:xfrm>
          <a:off x="7810500" y="10557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8" name="テキスト ボックス 207">
          <a:extLst>
            <a:ext uri="{FF2B5EF4-FFF2-40B4-BE49-F238E27FC236}">
              <a16:creationId xmlns:a16="http://schemas.microsoft.com/office/drawing/2014/main" id="{F62C8D9B-BC85-4FF4-8AFA-ECB94A977E49}"/>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9" name="テキスト ボックス 208">
          <a:extLst>
            <a:ext uri="{FF2B5EF4-FFF2-40B4-BE49-F238E27FC236}">
              <a16:creationId xmlns:a16="http://schemas.microsoft.com/office/drawing/2014/main" id="{D3CD9F6E-6B9A-4031-A784-A1ECB0F7C45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0" name="テキスト ボックス 209">
          <a:extLst>
            <a:ext uri="{FF2B5EF4-FFF2-40B4-BE49-F238E27FC236}">
              <a16:creationId xmlns:a16="http://schemas.microsoft.com/office/drawing/2014/main" id="{06A00839-9FB1-46B8-B687-6AF38DBB2864}"/>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1" name="テキスト ボックス 210">
          <a:extLst>
            <a:ext uri="{FF2B5EF4-FFF2-40B4-BE49-F238E27FC236}">
              <a16:creationId xmlns:a16="http://schemas.microsoft.com/office/drawing/2014/main" id="{15035465-A250-4F44-ADDF-EE6B05CA560A}"/>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2" name="テキスト ボックス 211">
          <a:extLst>
            <a:ext uri="{FF2B5EF4-FFF2-40B4-BE49-F238E27FC236}">
              <a16:creationId xmlns:a16="http://schemas.microsoft.com/office/drawing/2014/main" id="{6572E011-B66B-46E9-9588-8A340536B08C}"/>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35003</xdr:rowOff>
    </xdr:from>
    <xdr:to>
      <xdr:col>55</xdr:col>
      <xdr:colOff>50800</xdr:colOff>
      <xdr:row>62</xdr:row>
      <xdr:rowOff>136603</xdr:rowOff>
    </xdr:to>
    <xdr:sp macro="" textlink="">
      <xdr:nvSpPr>
        <xdr:cNvPr id="213" name="楕円 212">
          <a:extLst>
            <a:ext uri="{FF2B5EF4-FFF2-40B4-BE49-F238E27FC236}">
              <a16:creationId xmlns:a16="http://schemas.microsoft.com/office/drawing/2014/main" id="{DD5D2C52-BEC7-4885-8239-DEBB30A6EC96}"/>
            </a:ext>
          </a:extLst>
        </xdr:cNvPr>
        <xdr:cNvSpPr/>
      </xdr:nvSpPr>
      <xdr:spPr>
        <a:xfrm>
          <a:off x="10426700" y="10664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13430</xdr:rowOff>
    </xdr:from>
    <xdr:ext cx="599010" cy="259045"/>
    <xdr:sp macro="" textlink="">
      <xdr:nvSpPr>
        <xdr:cNvPr id="214" name="【橋りょう・トンネル】&#10;一人当たり有形固定資産（償却資産）額該当値テキスト">
          <a:extLst>
            <a:ext uri="{FF2B5EF4-FFF2-40B4-BE49-F238E27FC236}">
              <a16:creationId xmlns:a16="http://schemas.microsoft.com/office/drawing/2014/main" id="{85F5BD76-A36A-45F2-87D4-9864F81003BC}"/>
            </a:ext>
          </a:extLst>
        </xdr:cNvPr>
        <xdr:cNvSpPr txBox="1"/>
      </xdr:nvSpPr>
      <xdr:spPr>
        <a:xfrm>
          <a:off x="10515600" y="10643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39746</xdr:rowOff>
    </xdr:from>
    <xdr:to>
      <xdr:col>50</xdr:col>
      <xdr:colOff>165100</xdr:colOff>
      <xdr:row>62</xdr:row>
      <xdr:rowOff>141346</xdr:rowOff>
    </xdr:to>
    <xdr:sp macro="" textlink="">
      <xdr:nvSpPr>
        <xdr:cNvPr id="215" name="楕円 214">
          <a:extLst>
            <a:ext uri="{FF2B5EF4-FFF2-40B4-BE49-F238E27FC236}">
              <a16:creationId xmlns:a16="http://schemas.microsoft.com/office/drawing/2014/main" id="{E6782553-7548-4E2F-95E8-FCA17FE60BDA}"/>
            </a:ext>
          </a:extLst>
        </xdr:cNvPr>
        <xdr:cNvSpPr/>
      </xdr:nvSpPr>
      <xdr:spPr>
        <a:xfrm>
          <a:off x="9588500" y="10669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85803</xdr:rowOff>
    </xdr:from>
    <xdr:to>
      <xdr:col>55</xdr:col>
      <xdr:colOff>0</xdr:colOff>
      <xdr:row>62</xdr:row>
      <xdr:rowOff>90546</xdr:rowOff>
    </xdr:to>
    <xdr:cxnSp macro="">
      <xdr:nvCxnSpPr>
        <xdr:cNvPr id="216" name="直線コネクタ 215">
          <a:extLst>
            <a:ext uri="{FF2B5EF4-FFF2-40B4-BE49-F238E27FC236}">
              <a16:creationId xmlns:a16="http://schemas.microsoft.com/office/drawing/2014/main" id="{68124172-59AE-427C-B04C-38C973A5C459}"/>
            </a:ext>
          </a:extLst>
        </xdr:cNvPr>
        <xdr:cNvCxnSpPr/>
      </xdr:nvCxnSpPr>
      <xdr:spPr>
        <a:xfrm flipV="1">
          <a:off x="9639300" y="10715703"/>
          <a:ext cx="838200" cy="4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73286</xdr:rowOff>
    </xdr:from>
    <xdr:to>
      <xdr:col>41</xdr:col>
      <xdr:colOff>101600</xdr:colOff>
      <xdr:row>63</xdr:row>
      <xdr:rowOff>3436</xdr:rowOff>
    </xdr:to>
    <xdr:sp macro="" textlink="">
      <xdr:nvSpPr>
        <xdr:cNvPr id="217" name="楕円 216">
          <a:extLst>
            <a:ext uri="{FF2B5EF4-FFF2-40B4-BE49-F238E27FC236}">
              <a16:creationId xmlns:a16="http://schemas.microsoft.com/office/drawing/2014/main" id="{09C35A5A-6F10-404F-ADFF-C89FCED96A97}"/>
            </a:ext>
          </a:extLst>
        </xdr:cNvPr>
        <xdr:cNvSpPr/>
      </xdr:nvSpPr>
      <xdr:spPr>
        <a:xfrm>
          <a:off x="7810500" y="10703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59</xdr:row>
      <xdr:rowOff>156568</xdr:rowOff>
    </xdr:from>
    <xdr:ext cx="599010" cy="259045"/>
    <xdr:sp macro="" textlink="">
      <xdr:nvSpPr>
        <xdr:cNvPr id="218" name="n_1aveValue【橋りょう・トンネル】&#10;一人当たり有形固定資産（償却資産）額">
          <a:extLst>
            <a:ext uri="{FF2B5EF4-FFF2-40B4-BE49-F238E27FC236}">
              <a16:creationId xmlns:a16="http://schemas.microsoft.com/office/drawing/2014/main" id="{289EF51E-14A5-4457-A046-B008D2AEC1A2}"/>
            </a:ext>
          </a:extLst>
        </xdr:cNvPr>
        <xdr:cNvSpPr txBox="1"/>
      </xdr:nvSpPr>
      <xdr:spPr>
        <a:xfrm>
          <a:off x="9327095" y="10272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9379</xdr:rowOff>
    </xdr:from>
    <xdr:ext cx="599010" cy="259045"/>
    <xdr:sp macro="" textlink="">
      <xdr:nvSpPr>
        <xdr:cNvPr id="219" name="n_2aveValue【橋りょう・トンネル】&#10;一人当たり有形固定資産（償却資産）額">
          <a:extLst>
            <a:ext uri="{FF2B5EF4-FFF2-40B4-BE49-F238E27FC236}">
              <a16:creationId xmlns:a16="http://schemas.microsoft.com/office/drawing/2014/main" id="{A5A60308-0D0F-4977-84C9-83ADEB0F48C0}"/>
            </a:ext>
          </a:extLst>
        </xdr:cNvPr>
        <xdr:cNvSpPr txBox="1"/>
      </xdr:nvSpPr>
      <xdr:spPr>
        <a:xfrm>
          <a:off x="8450795" y="10296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45983</xdr:rowOff>
    </xdr:from>
    <xdr:ext cx="599010" cy="259045"/>
    <xdr:sp macro="" textlink="">
      <xdr:nvSpPr>
        <xdr:cNvPr id="220" name="n_3aveValue【橋りょう・トンネル】&#10;一人当たり有形固定資産（償却資産）額">
          <a:extLst>
            <a:ext uri="{FF2B5EF4-FFF2-40B4-BE49-F238E27FC236}">
              <a16:creationId xmlns:a16="http://schemas.microsoft.com/office/drawing/2014/main" id="{4223DA3E-1A70-4DBE-847C-B41278EB7135}"/>
            </a:ext>
          </a:extLst>
        </xdr:cNvPr>
        <xdr:cNvSpPr txBox="1"/>
      </xdr:nvSpPr>
      <xdr:spPr>
        <a:xfrm>
          <a:off x="7561795" y="103329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62</xdr:row>
      <xdr:rowOff>132473</xdr:rowOff>
    </xdr:from>
    <xdr:ext cx="599010" cy="259045"/>
    <xdr:sp macro="" textlink="">
      <xdr:nvSpPr>
        <xdr:cNvPr id="221" name="n_1mainValue【橋りょう・トンネル】&#10;一人当たり有形固定資産（償却資産）額">
          <a:extLst>
            <a:ext uri="{FF2B5EF4-FFF2-40B4-BE49-F238E27FC236}">
              <a16:creationId xmlns:a16="http://schemas.microsoft.com/office/drawing/2014/main" id="{A2BF7AF3-B3BE-4678-B7BF-2E5AC1832D46}"/>
            </a:ext>
          </a:extLst>
        </xdr:cNvPr>
        <xdr:cNvSpPr txBox="1"/>
      </xdr:nvSpPr>
      <xdr:spPr>
        <a:xfrm>
          <a:off x="9327095" y="10762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62</xdr:row>
      <xdr:rowOff>166013</xdr:rowOff>
    </xdr:from>
    <xdr:ext cx="534377" cy="259045"/>
    <xdr:sp macro="" textlink="">
      <xdr:nvSpPr>
        <xdr:cNvPr id="222" name="n_3mainValue【橋りょう・トンネル】&#10;一人当たり有形固定資産（償却資産）額">
          <a:extLst>
            <a:ext uri="{FF2B5EF4-FFF2-40B4-BE49-F238E27FC236}">
              <a16:creationId xmlns:a16="http://schemas.microsoft.com/office/drawing/2014/main" id="{F05CE492-D51E-4361-AB56-ADAEEBA1029C}"/>
            </a:ext>
          </a:extLst>
        </xdr:cNvPr>
        <xdr:cNvSpPr txBox="1"/>
      </xdr:nvSpPr>
      <xdr:spPr>
        <a:xfrm>
          <a:off x="7594111" y="10795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3" name="正方形/長方形 222">
          <a:extLst>
            <a:ext uri="{FF2B5EF4-FFF2-40B4-BE49-F238E27FC236}">
              <a16:creationId xmlns:a16="http://schemas.microsoft.com/office/drawing/2014/main" id="{EBD38472-604F-4879-8CF1-FEE0821DA537}"/>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4" name="正方形/長方形 223">
          <a:extLst>
            <a:ext uri="{FF2B5EF4-FFF2-40B4-BE49-F238E27FC236}">
              <a16:creationId xmlns:a16="http://schemas.microsoft.com/office/drawing/2014/main" id="{2F77E1E8-2C10-42FE-8D64-EF7FB340A7AB}"/>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5" name="正方形/長方形 224">
          <a:extLst>
            <a:ext uri="{FF2B5EF4-FFF2-40B4-BE49-F238E27FC236}">
              <a16:creationId xmlns:a16="http://schemas.microsoft.com/office/drawing/2014/main" id="{821899AF-22EE-4EBD-A6CE-C19F3F400557}"/>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6" name="正方形/長方形 225">
          <a:extLst>
            <a:ext uri="{FF2B5EF4-FFF2-40B4-BE49-F238E27FC236}">
              <a16:creationId xmlns:a16="http://schemas.microsoft.com/office/drawing/2014/main" id="{FA367F3C-3ECB-4B9B-82E4-96785EFEB123}"/>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7" name="正方形/長方形 226">
          <a:extLst>
            <a:ext uri="{FF2B5EF4-FFF2-40B4-BE49-F238E27FC236}">
              <a16:creationId xmlns:a16="http://schemas.microsoft.com/office/drawing/2014/main" id="{5A2E0D53-CA1C-4F56-B7B0-1012FD17F07D}"/>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8" name="正方形/長方形 227">
          <a:extLst>
            <a:ext uri="{FF2B5EF4-FFF2-40B4-BE49-F238E27FC236}">
              <a16:creationId xmlns:a16="http://schemas.microsoft.com/office/drawing/2014/main" id="{21EC949F-2A44-45C4-9CBC-D448F4B9C5C3}"/>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9" name="正方形/長方形 228">
          <a:extLst>
            <a:ext uri="{FF2B5EF4-FFF2-40B4-BE49-F238E27FC236}">
              <a16:creationId xmlns:a16="http://schemas.microsoft.com/office/drawing/2014/main" id="{91F21CE6-6AEF-4DC8-B749-9DE80DD5711A}"/>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0" name="正方形/長方形 229">
          <a:extLst>
            <a:ext uri="{FF2B5EF4-FFF2-40B4-BE49-F238E27FC236}">
              <a16:creationId xmlns:a16="http://schemas.microsoft.com/office/drawing/2014/main" id="{829D8E98-AFDF-4632-91BD-3D9E271575CF}"/>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1" name="テキスト ボックス 230">
          <a:extLst>
            <a:ext uri="{FF2B5EF4-FFF2-40B4-BE49-F238E27FC236}">
              <a16:creationId xmlns:a16="http://schemas.microsoft.com/office/drawing/2014/main" id="{B0B03BE3-6C8C-48E2-8D51-1D475C93C4E7}"/>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2" name="直線コネクタ 231">
          <a:extLst>
            <a:ext uri="{FF2B5EF4-FFF2-40B4-BE49-F238E27FC236}">
              <a16:creationId xmlns:a16="http://schemas.microsoft.com/office/drawing/2014/main" id="{5A07477E-245E-426F-B083-9FFA0042C09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33" name="テキスト ボックス 232">
          <a:extLst>
            <a:ext uri="{FF2B5EF4-FFF2-40B4-BE49-F238E27FC236}">
              <a16:creationId xmlns:a16="http://schemas.microsoft.com/office/drawing/2014/main" id="{9A69D7D8-E05E-47B5-A0E1-5A1F062F13C6}"/>
            </a:ext>
          </a:extLst>
        </xdr:cNvPr>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34" name="直線コネクタ 233">
          <a:extLst>
            <a:ext uri="{FF2B5EF4-FFF2-40B4-BE49-F238E27FC236}">
              <a16:creationId xmlns:a16="http://schemas.microsoft.com/office/drawing/2014/main" id="{DD7EC854-D7F7-49D3-9CAF-B0C3542C0A1A}"/>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35" name="テキスト ボックス 234">
          <a:extLst>
            <a:ext uri="{FF2B5EF4-FFF2-40B4-BE49-F238E27FC236}">
              <a16:creationId xmlns:a16="http://schemas.microsoft.com/office/drawing/2014/main" id="{F7213676-9B6C-4869-A704-3C8F61742F64}"/>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36" name="直線コネクタ 235">
          <a:extLst>
            <a:ext uri="{FF2B5EF4-FFF2-40B4-BE49-F238E27FC236}">
              <a16:creationId xmlns:a16="http://schemas.microsoft.com/office/drawing/2014/main" id="{0C44DC18-D22C-4AE8-A2CA-4DA7D3D9DECC}"/>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37" name="テキスト ボックス 236">
          <a:extLst>
            <a:ext uri="{FF2B5EF4-FFF2-40B4-BE49-F238E27FC236}">
              <a16:creationId xmlns:a16="http://schemas.microsoft.com/office/drawing/2014/main" id="{CDFC87A7-087A-422A-8CE9-84824E3C8DBD}"/>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38" name="直線コネクタ 237">
          <a:extLst>
            <a:ext uri="{FF2B5EF4-FFF2-40B4-BE49-F238E27FC236}">
              <a16:creationId xmlns:a16="http://schemas.microsoft.com/office/drawing/2014/main" id="{A7CE9CE7-4C83-4043-9EE1-83DD9305F8FE}"/>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39" name="テキスト ボックス 238">
          <a:extLst>
            <a:ext uri="{FF2B5EF4-FFF2-40B4-BE49-F238E27FC236}">
              <a16:creationId xmlns:a16="http://schemas.microsoft.com/office/drawing/2014/main" id="{58C742D8-170D-4125-8A35-21C0E6ED4345}"/>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0" name="直線コネクタ 239">
          <a:extLst>
            <a:ext uri="{FF2B5EF4-FFF2-40B4-BE49-F238E27FC236}">
              <a16:creationId xmlns:a16="http://schemas.microsoft.com/office/drawing/2014/main" id="{C8D7C562-07D9-4339-86BF-FC7E66A99297}"/>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1" name="テキスト ボックス 240">
          <a:extLst>
            <a:ext uri="{FF2B5EF4-FFF2-40B4-BE49-F238E27FC236}">
              <a16:creationId xmlns:a16="http://schemas.microsoft.com/office/drawing/2014/main" id="{7ADEFFC7-07D3-4B4D-8D8C-C6ED10164393}"/>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2" name="直線コネクタ 241">
          <a:extLst>
            <a:ext uri="{FF2B5EF4-FFF2-40B4-BE49-F238E27FC236}">
              <a16:creationId xmlns:a16="http://schemas.microsoft.com/office/drawing/2014/main" id="{3E2415A3-7A96-4114-A69E-B9BC06FB49FA}"/>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43" name="テキスト ボックス 242">
          <a:extLst>
            <a:ext uri="{FF2B5EF4-FFF2-40B4-BE49-F238E27FC236}">
              <a16:creationId xmlns:a16="http://schemas.microsoft.com/office/drawing/2014/main" id="{00ED972F-60F5-4C56-9D06-0DD40D99C316}"/>
            </a:ext>
          </a:extLst>
        </xdr:cNvPr>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4" name="直線コネクタ 243">
          <a:extLst>
            <a:ext uri="{FF2B5EF4-FFF2-40B4-BE49-F238E27FC236}">
              <a16:creationId xmlns:a16="http://schemas.microsoft.com/office/drawing/2014/main" id="{8DFAACD2-EB13-41D5-B55A-C8B7C3CABC3B}"/>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5" name="テキスト ボックス 244">
          <a:extLst>
            <a:ext uri="{FF2B5EF4-FFF2-40B4-BE49-F238E27FC236}">
              <a16:creationId xmlns:a16="http://schemas.microsoft.com/office/drawing/2014/main" id="{EA560B3D-1BE7-494C-8B42-B0D9B90A8865}"/>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6" name="【公営住宅】&#10;有形固定資産減価償却率グラフ枠">
          <a:extLst>
            <a:ext uri="{FF2B5EF4-FFF2-40B4-BE49-F238E27FC236}">
              <a16:creationId xmlns:a16="http://schemas.microsoft.com/office/drawing/2014/main" id="{4279722A-4A18-4368-A2C7-DD580612794A}"/>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43814</xdr:rowOff>
    </xdr:from>
    <xdr:to>
      <xdr:col>24</xdr:col>
      <xdr:colOff>62865</xdr:colOff>
      <xdr:row>85</xdr:row>
      <xdr:rowOff>114300</xdr:rowOff>
    </xdr:to>
    <xdr:cxnSp macro="">
      <xdr:nvCxnSpPr>
        <xdr:cNvPr id="247" name="直線コネクタ 246">
          <a:extLst>
            <a:ext uri="{FF2B5EF4-FFF2-40B4-BE49-F238E27FC236}">
              <a16:creationId xmlns:a16="http://schemas.microsoft.com/office/drawing/2014/main" id="{9473C596-5DB2-4D74-9401-78AF68EE1EDF}"/>
            </a:ext>
          </a:extLst>
        </xdr:cNvPr>
        <xdr:cNvCxnSpPr/>
      </xdr:nvCxnSpPr>
      <xdr:spPr>
        <a:xfrm flipV="1">
          <a:off x="4634865" y="13416914"/>
          <a:ext cx="0" cy="12706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118127</xdr:rowOff>
    </xdr:from>
    <xdr:ext cx="405111" cy="259045"/>
    <xdr:sp macro="" textlink="">
      <xdr:nvSpPr>
        <xdr:cNvPr id="248" name="【公営住宅】&#10;有形固定資産減価償却率最小値テキスト">
          <a:extLst>
            <a:ext uri="{FF2B5EF4-FFF2-40B4-BE49-F238E27FC236}">
              <a16:creationId xmlns:a16="http://schemas.microsoft.com/office/drawing/2014/main" id="{8B330FCC-F80B-4997-8D06-79F9FA3D1F61}"/>
            </a:ext>
          </a:extLst>
        </xdr:cNvPr>
        <xdr:cNvSpPr txBox="1"/>
      </xdr:nvSpPr>
      <xdr:spPr>
        <a:xfrm>
          <a:off x="4673600" y="1469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114300</xdr:rowOff>
    </xdr:from>
    <xdr:to>
      <xdr:col>24</xdr:col>
      <xdr:colOff>152400</xdr:colOff>
      <xdr:row>85</xdr:row>
      <xdr:rowOff>114300</xdr:rowOff>
    </xdr:to>
    <xdr:cxnSp macro="">
      <xdr:nvCxnSpPr>
        <xdr:cNvPr id="249" name="直線コネクタ 248">
          <a:extLst>
            <a:ext uri="{FF2B5EF4-FFF2-40B4-BE49-F238E27FC236}">
              <a16:creationId xmlns:a16="http://schemas.microsoft.com/office/drawing/2014/main" id="{7772022E-4F32-4AA4-89B8-012AB39D490E}"/>
            </a:ext>
          </a:extLst>
        </xdr:cNvPr>
        <xdr:cNvCxnSpPr/>
      </xdr:nvCxnSpPr>
      <xdr:spPr>
        <a:xfrm>
          <a:off x="4546600" y="14687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161941</xdr:rowOff>
    </xdr:from>
    <xdr:ext cx="405111" cy="259045"/>
    <xdr:sp macro="" textlink="">
      <xdr:nvSpPr>
        <xdr:cNvPr id="250" name="【公営住宅】&#10;有形固定資産減価償却率最大値テキスト">
          <a:extLst>
            <a:ext uri="{FF2B5EF4-FFF2-40B4-BE49-F238E27FC236}">
              <a16:creationId xmlns:a16="http://schemas.microsoft.com/office/drawing/2014/main" id="{16D4D3D0-7098-4FDA-9E20-93218CA88E79}"/>
            </a:ext>
          </a:extLst>
        </xdr:cNvPr>
        <xdr:cNvSpPr txBox="1"/>
      </xdr:nvSpPr>
      <xdr:spPr>
        <a:xfrm>
          <a:off x="4673600" y="13192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43814</xdr:rowOff>
    </xdr:from>
    <xdr:to>
      <xdr:col>24</xdr:col>
      <xdr:colOff>152400</xdr:colOff>
      <xdr:row>78</xdr:row>
      <xdr:rowOff>43814</xdr:rowOff>
    </xdr:to>
    <xdr:cxnSp macro="">
      <xdr:nvCxnSpPr>
        <xdr:cNvPr id="251" name="直線コネクタ 250">
          <a:extLst>
            <a:ext uri="{FF2B5EF4-FFF2-40B4-BE49-F238E27FC236}">
              <a16:creationId xmlns:a16="http://schemas.microsoft.com/office/drawing/2014/main" id="{9CE51AB9-2C6C-424C-9480-87009ACE54FB}"/>
            </a:ext>
          </a:extLst>
        </xdr:cNvPr>
        <xdr:cNvCxnSpPr/>
      </xdr:nvCxnSpPr>
      <xdr:spPr>
        <a:xfrm>
          <a:off x="4546600" y="13416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36847</xdr:rowOff>
    </xdr:from>
    <xdr:ext cx="405111" cy="259045"/>
    <xdr:sp macro="" textlink="">
      <xdr:nvSpPr>
        <xdr:cNvPr id="252" name="【公営住宅】&#10;有形固定資産減価償却率平均値テキスト">
          <a:extLst>
            <a:ext uri="{FF2B5EF4-FFF2-40B4-BE49-F238E27FC236}">
              <a16:creationId xmlns:a16="http://schemas.microsoft.com/office/drawing/2014/main" id="{3B48D4C5-E969-4001-A46A-51677DB4707B}"/>
            </a:ext>
          </a:extLst>
        </xdr:cNvPr>
        <xdr:cNvSpPr txBox="1"/>
      </xdr:nvSpPr>
      <xdr:spPr>
        <a:xfrm>
          <a:off x="4673600" y="137528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13970</xdr:rowOff>
    </xdr:from>
    <xdr:to>
      <xdr:col>24</xdr:col>
      <xdr:colOff>114300</xdr:colOff>
      <xdr:row>81</xdr:row>
      <xdr:rowOff>115570</xdr:rowOff>
    </xdr:to>
    <xdr:sp macro="" textlink="">
      <xdr:nvSpPr>
        <xdr:cNvPr id="253" name="フローチャート: 判断 252">
          <a:extLst>
            <a:ext uri="{FF2B5EF4-FFF2-40B4-BE49-F238E27FC236}">
              <a16:creationId xmlns:a16="http://schemas.microsoft.com/office/drawing/2014/main" id="{CEDE7B95-B1E7-4110-90AC-9E8245B020AF}"/>
            </a:ext>
          </a:extLst>
        </xdr:cNvPr>
        <xdr:cNvSpPr/>
      </xdr:nvSpPr>
      <xdr:spPr>
        <a:xfrm>
          <a:off x="4584700" y="1390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25400</xdr:rowOff>
    </xdr:from>
    <xdr:to>
      <xdr:col>20</xdr:col>
      <xdr:colOff>38100</xdr:colOff>
      <xdr:row>81</xdr:row>
      <xdr:rowOff>127000</xdr:rowOff>
    </xdr:to>
    <xdr:sp macro="" textlink="">
      <xdr:nvSpPr>
        <xdr:cNvPr id="254" name="フローチャート: 判断 253">
          <a:extLst>
            <a:ext uri="{FF2B5EF4-FFF2-40B4-BE49-F238E27FC236}">
              <a16:creationId xmlns:a16="http://schemas.microsoft.com/office/drawing/2014/main" id="{60E12469-8484-4F09-B65A-9AEEE177EEE8}"/>
            </a:ext>
          </a:extLst>
        </xdr:cNvPr>
        <xdr:cNvSpPr/>
      </xdr:nvSpPr>
      <xdr:spPr>
        <a:xfrm>
          <a:off x="3746500" y="1391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63500</xdr:rowOff>
    </xdr:from>
    <xdr:to>
      <xdr:col>15</xdr:col>
      <xdr:colOff>101600</xdr:colOff>
      <xdr:row>81</xdr:row>
      <xdr:rowOff>165100</xdr:rowOff>
    </xdr:to>
    <xdr:sp macro="" textlink="">
      <xdr:nvSpPr>
        <xdr:cNvPr id="255" name="フローチャート: 判断 254">
          <a:extLst>
            <a:ext uri="{FF2B5EF4-FFF2-40B4-BE49-F238E27FC236}">
              <a16:creationId xmlns:a16="http://schemas.microsoft.com/office/drawing/2014/main" id="{06B510BF-FF84-403F-86B5-4A5A8D60ADDB}"/>
            </a:ext>
          </a:extLst>
        </xdr:cNvPr>
        <xdr:cNvSpPr/>
      </xdr:nvSpPr>
      <xdr:spPr>
        <a:xfrm>
          <a:off x="2857500" y="1395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80645</xdr:rowOff>
    </xdr:from>
    <xdr:to>
      <xdr:col>10</xdr:col>
      <xdr:colOff>165100</xdr:colOff>
      <xdr:row>82</xdr:row>
      <xdr:rowOff>10795</xdr:rowOff>
    </xdr:to>
    <xdr:sp macro="" textlink="">
      <xdr:nvSpPr>
        <xdr:cNvPr id="256" name="フローチャート: 判断 255">
          <a:extLst>
            <a:ext uri="{FF2B5EF4-FFF2-40B4-BE49-F238E27FC236}">
              <a16:creationId xmlns:a16="http://schemas.microsoft.com/office/drawing/2014/main" id="{03891CA9-6547-40C7-A415-97FF21118F6F}"/>
            </a:ext>
          </a:extLst>
        </xdr:cNvPr>
        <xdr:cNvSpPr/>
      </xdr:nvSpPr>
      <xdr:spPr>
        <a:xfrm>
          <a:off x="1968500" y="1396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7" name="テキスト ボックス 256">
          <a:extLst>
            <a:ext uri="{FF2B5EF4-FFF2-40B4-BE49-F238E27FC236}">
              <a16:creationId xmlns:a16="http://schemas.microsoft.com/office/drawing/2014/main" id="{49539849-E769-41F2-8252-0B360DA5213D}"/>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8" name="テキスト ボックス 257">
          <a:extLst>
            <a:ext uri="{FF2B5EF4-FFF2-40B4-BE49-F238E27FC236}">
              <a16:creationId xmlns:a16="http://schemas.microsoft.com/office/drawing/2014/main" id="{6D45FD60-DEC6-4803-970D-BB62E6A16501}"/>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9" name="テキスト ボックス 258">
          <a:extLst>
            <a:ext uri="{FF2B5EF4-FFF2-40B4-BE49-F238E27FC236}">
              <a16:creationId xmlns:a16="http://schemas.microsoft.com/office/drawing/2014/main" id="{652A5C15-59CC-42A1-B356-11AC39631DC2}"/>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0" name="テキスト ボックス 259">
          <a:extLst>
            <a:ext uri="{FF2B5EF4-FFF2-40B4-BE49-F238E27FC236}">
              <a16:creationId xmlns:a16="http://schemas.microsoft.com/office/drawing/2014/main" id="{91FA5C63-063C-4EFC-AB59-1F9C303A6BCF}"/>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1" name="テキスト ボックス 260">
          <a:extLst>
            <a:ext uri="{FF2B5EF4-FFF2-40B4-BE49-F238E27FC236}">
              <a16:creationId xmlns:a16="http://schemas.microsoft.com/office/drawing/2014/main" id="{FDF8F60E-1FD8-40E5-915A-698E0BF0ADF8}"/>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122555</xdr:rowOff>
    </xdr:from>
    <xdr:to>
      <xdr:col>24</xdr:col>
      <xdr:colOff>114300</xdr:colOff>
      <xdr:row>82</xdr:row>
      <xdr:rowOff>52705</xdr:rowOff>
    </xdr:to>
    <xdr:sp macro="" textlink="">
      <xdr:nvSpPr>
        <xdr:cNvPr id="262" name="楕円 261">
          <a:extLst>
            <a:ext uri="{FF2B5EF4-FFF2-40B4-BE49-F238E27FC236}">
              <a16:creationId xmlns:a16="http://schemas.microsoft.com/office/drawing/2014/main" id="{4D07F9D8-D8ED-40F0-A8DD-364207AF20D6}"/>
            </a:ext>
          </a:extLst>
        </xdr:cNvPr>
        <xdr:cNvSpPr/>
      </xdr:nvSpPr>
      <xdr:spPr>
        <a:xfrm>
          <a:off x="4584700" y="14010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100982</xdr:rowOff>
    </xdr:from>
    <xdr:ext cx="405111" cy="259045"/>
    <xdr:sp macro="" textlink="">
      <xdr:nvSpPr>
        <xdr:cNvPr id="263" name="【公営住宅】&#10;有形固定資産減価償却率該当値テキスト">
          <a:extLst>
            <a:ext uri="{FF2B5EF4-FFF2-40B4-BE49-F238E27FC236}">
              <a16:creationId xmlns:a16="http://schemas.microsoft.com/office/drawing/2014/main" id="{CCFEF932-75C7-4BD3-B874-98F64DF35015}"/>
            </a:ext>
          </a:extLst>
        </xdr:cNvPr>
        <xdr:cNvSpPr txBox="1"/>
      </xdr:nvSpPr>
      <xdr:spPr>
        <a:xfrm>
          <a:off x="4673600" y="13988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162561</xdr:rowOff>
    </xdr:from>
    <xdr:to>
      <xdr:col>20</xdr:col>
      <xdr:colOff>38100</xdr:colOff>
      <xdr:row>82</xdr:row>
      <xdr:rowOff>92711</xdr:rowOff>
    </xdr:to>
    <xdr:sp macro="" textlink="">
      <xdr:nvSpPr>
        <xdr:cNvPr id="264" name="楕円 263">
          <a:extLst>
            <a:ext uri="{FF2B5EF4-FFF2-40B4-BE49-F238E27FC236}">
              <a16:creationId xmlns:a16="http://schemas.microsoft.com/office/drawing/2014/main" id="{4DCEAC7C-B5D2-4FEE-85C6-28FF60D7C989}"/>
            </a:ext>
          </a:extLst>
        </xdr:cNvPr>
        <xdr:cNvSpPr/>
      </xdr:nvSpPr>
      <xdr:spPr>
        <a:xfrm>
          <a:off x="3746500" y="14050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1905</xdr:rowOff>
    </xdr:from>
    <xdr:to>
      <xdr:col>24</xdr:col>
      <xdr:colOff>63500</xdr:colOff>
      <xdr:row>82</xdr:row>
      <xdr:rowOff>41911</xdr:rowOff>
    </xdr:to>
    <xdr:cxnSp macro="">
      <xdr:nvCxnSpPr>
        <xdr:cNvPr id="265" name="直線コネクタ 264">
          <a:extLst>
            <a:ext uri="{FF2B5EF4-FFF2-40B4-BE49-F238E27FC236}">
              <a16:creationId xmlns:a16="http://schemas.microsoft.com/office/drawing/2014/main" id="{E0D2F8EF-44B8-42A6-B59D-2A0EE99116CA}"/>
            </a:ext>
          </a:extLst>
        </xdr:cNvPr>
        <xdr:cNvCxnSpPr/>
      </xdr:nvCxnSpPr>
      <xdr:spPr>
        <a:xfrm flipV="1">
          <a:off x="3797300" y="14060805"/>
          <a:ext cx="8382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73025</xdr:rowOff>
    </xdr:from>
    <xdr:to>
      <xdr:col>10</xdr:col>
      <xdr:colOff>165100</xdr:colOff>
      <xdr:row>83</xdr:row>
      <xdr:rowOff>3175</xdr:rowOff>
    </xdr:to>
    <xdr:sp macro="" textlink="">
      <xdr:nvSpPr>
        <xdr:cNvPr id="266" name="楕円 265">
          <a:extLst>
            <a:ext uri="{FF2B5EF4-FFF2-40B4-BE49-F238E27FC236}">
              <a16:creationId xmlns:a16="http://schemas.microsoft.com/office/drawing/2014/main" id="{7A57F829-749D-4E33-9383-840F114B7890}"/>
            </a:ext>
          </a:extLst>
        </xdr:cNvPr>
        <xdr:cNvSpPr/>
      </xdr:nvSpPr>
      <xdr:spPr>
        <a:xfrm>
          <a:off x="1968500" y="1413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79</xdr:row>
      <xdr:rowOff>143527</xdr:rowOff>
    </xdr:from>
    <xdr:ext cx="405111" cy="259045"/>
    <xdr:sp macro="" textlink="">
      <xdr:nvSpPr>
        <xdr:cNvPr id="267" name="n_1aveValue【公営住宅】&#10;有形固定資産減価償却率">
          <a:extLst>
            <a:ext uri="{FF2B5EF4-FFF2-40B4-BE49-F238E27FC236}">
              <a16:creationId xmlns:a16="http://schemas.microsoft.com/office/drawing/2014/main" id="{AC1BB63B-0F56-4696-8C69-B4858A588CEC}"/>
            </a:ext>
          </a:extLst>
        </xdr:cNvPr>
        <xdr:cNvSpPr txBox="1"/>
      </xdr:nvSpPr>
      <xdr:spPr>
        <a:xfrm>
          <a:off x="3582044" y="13688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10177</xdr:rowOff>
    </xdr:from>
    <xdr:ext cx="405111" cy="259045"/>
    <xdr:sp macro="" textlink="">
      <xdr:nvSpPr>
        <xdr:cNvPr id="268" name="n_2aveValue【公営住宅】&#10;有形固定資産減価償却率">
          <a:extLst>
            <a:ext uri="{FF2B5EF4-FFF2-40B4-BE49-F238E27FC236}">
              <a16:creationId xmlns:a16="http://schemas.microsoft.com/office/drawing/2014/main" id="{F3C0EFDD-657C-4984-A846-53EBFF7EDC11}"/>
            </a:ext>
          </a:extLst>
        </xdr:cNvPr>
        <xdr:cNvSpPr txBox="1"/>
      </xdr:nvSpPr>
      <xdr:spPr>
        <a:xfrm>
          <a:off x="2705744" y="1372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27322</xdr:rowOff>
    </xdr:from>
    <xdr:ext cx="405111" cy="259045"/>
    <xdr:sp macro="" textlink="">
      <xdr:nvSpPr>
        <xdr:cNvPr id="269" name="n_3aveValue【公営住宅】&#10;有形固定資産減価償却率">
          <a:extLst>
            <a:ext uri="{FF2B5EF4-FFF2-40B4-BE49-F238E27FC236}">
              <a16:creationId xmlns:a16="http://schemas.microsoft.com/office/drawing/2014/main" id="{527172E7-3A94-4B6B-BBBB-A453874B3660}"/>
            </a:ext>
          </a:extLst>
        </xdr:cNvPr>
        <xdr:cNvSpPr txBox="1"/>
      </xdr:nvSpPr>
      <xdr:spPr>
        <a:xfrm>
          <a:off x="1816744" y="1374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83838</xdr:rowOff>
    </xdr:from>
    <xdr:ext cx="405111" cy="259045"/>
    <xdr:sp macro="" textlink="">
      <xdr:nvSpPr>
        <xdr:cNvPr id="270" name="n_1mainValue【公営住宅】&#10;有形固定資産減価償却率">
          <a:extLst>
            <a:ext uri="{FF2B5EF4-FFF2-40B4-BE49-F238E27FC236}">
              <a16:creationId xmlns:a16="http://schemas.microsoft.com/office/drawing/2014/main" id="{603E6DDD-3496-4069-95FB-773681141D40}"/>
            </a:ext>
          </a:extLst>
        </xdr:cNvPr>
        <xdr:cNvSpPr txBox="1"/>
      </xdr:nvSpPr>
      <xdr:spPr>
        <a:xfrm>
          <a:off x="3582044" y="14142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165752</xdr:rowOff>
    </xdr:from>
    <xdr:ext cx="405111" cy="259045"/>
    <xdr:sp macro="" textlink="">
      <xdr:nvSpPr>
        <xdr:cNvPr id="271" name="n_3mainValue【公営住宅】&#10;有形固定資産減価償却率">
          <a:extLst>
            <a:ext uri="{FF2B5EF4-FFF2-40B4-BE49-F238E27FC236}">
              <a16:creationId xmlns:a16="http://schemas.microsoft.com/office/drawing/2014/main" id="{A1550863-BC70-4A29-BD8E-720D875CEB20}"/>
            </a:ext>
          </a:extLst>
        </xdr:cNvPr>
        <xdr:cNvSpPr txBox="1"/>
      </xdr:nvSpPr>
      <xdr:spPr>
        <a:xfrm>
          <a:off x="1816744" y="14224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2" name="正方形/長方形 271">
          <a:extLst>
            <a:ext uri="{FF2B5EF4-FFF2-40B4-BE49-F238E27FC236}">
              <a16:creationId xmlns:a16="http://schemas.microsoft.com/office/drawing/2014/main" id="{0916668F-F71A-44BA-8091-14AB81F92D05}"/>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3" name="正方形/長方形 272">
          <a:extLst>
            <a:ext uri="{FF2B5EF4-FFF2-40B4-BE49-F238E27FC236}">
              <a16:creationId xmlns:a16="http://schemas.microsoft.com/office/drawing/2014/main" id="{64A28DB6-8827-48A6-B524-A637465BED43}"/>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4" name="正方形/長方形 273">
          <a:extLst>
            <a:ext uri="{FF2B5EF4-FFF2-40B4-BE49-F238E27FC236}">
              <a16:creationId xmlns:a16="http://schemas.microsoft.com/office/drawing/2014/main" id="{2E3F341D-0CE4-4335-B8C7-E35A9DA30324}"/>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5" name="正方形/長方形 274">
          <a:extLst>
            <a:ext uri="{FF2B5EF4-FFF2-40B4-BE49-F238E27FC236}">
              <a16:creationId xmlns:a16="http://schemas.microsoft.com/office/drawing/2014/main" id="{0A2D3D46-59A8-4354-8AF9-0CFD1F63323E}"/>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6" name="正方形/長方形 275">
          <a:extLst>
            <a:ext uri="{FF2B5EF4-FFF2-40B4-BE49-F238E27FC236}">
              <a16:creationId xmlns:a16="http://schemas.microsoft.com/office/drawing/2014/main" id="{56C446C3-3B5D-4A6C-835B-DCDB00A7D593}"/>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7" name="正方形/長方形 276">
          <a:extLst>
            <a:ext uri="{FF2B5EF4-FFF2-40B4-BE49-F238E27FC236}">
              <a16:creationId xmlns:a16="http://schemas.microsoft.com/office/drawing/2014/main" id="{73DEA160-A444-47CE-8498-664BBC6EC451}"/>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8" name="正方形/長方形 277">
          <a:extLst>
            <a:ext uri="{FF2B5EF4-FFF2-40B4-BE49-F238E27FC236}">
              <a16:creationId xmlns:a16="http://schemas.microsoft.com/office/drawing/2014/main" id="{2D9D3D53-8ADA-435C-B51D-4EB7287DA60D}"/>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9" name="正方形/長方形 278">
          <a:extLst>
            <a:ext uri="{FF2B5EF4-FFF2-40B4-BE49-F238E27FC236}">
              <a16:creationId xmlns:a16="http://schemas.microsoft.com/office/drawing/2014/main" id="{3B600FBB-1A40-40D2-A5B9-AEE8A5ECBD2E}"/>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0" name="テキスト ボックス 279">
          <a:extLst>
            <a:ext uri="{FF2B5EF4-FFF2-40B4-BE49-F238E27FC236}">
              <a16:creationId xmlns:a16="http://schemas.microsoft.com/office/drawing/2014/main" id="{EE94A733-9501-4C1C-B04F-2F6C995C7002}"/>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1" name="直線コネクタ 280">
          <a:extLst>
            <a:ext uri="{FF2B5EF4-FFF2-40B4-BE49-F238E27FC236}">
              <a16:creationId xmlns:a16="http://schemas.microsoft.com/office/drawing/2014/main" id="{16CBF268-21B9-4C54-85B8-CC0384F58C1C}"/>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282" name="直線コネクタ 281">
          <a:extLst>
            <a:ext uri="{FF2B5EF4-FFF2-40B4-BE49-F238E27FC236}">
              <a16:creationId xmlns:a16="http://schemas.microsoft.com/office/drawing/2014/main" id="{89DF486A-F942-422D-9A5D-46FA460552D9}"/>
            </a:ext>
          </a:extLst>
        </xdr:cNvPr>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283" name="テキスト ボックス 282">
          <a:extLst>
            <a:ext uri="{FF2B5EF4-FFF2-40B4-BE49-F238E27FC236}">
              <a16:creationId xmlns:a16="http://schemas.microsoft.com/office/drawing/2014/main" id="{FDDA39FB-ED96-46AC-A769-E53A2C712073}"/>
            </a:ext>
          </a:extLst>
        </xdr:cNvPr>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84" name="直線コネクタ 283">
          <a:extLst>
            <a:ext uri="{FF2B5EF4-FFF2-40B4-BE49-F238E27FC236}">
              <a16:creationId xmlns:a16="http://schemas.microsoft.com/office/drawing/2014/main" id="{9ABC05B9-68C9-4A59-9521-7BC760CC257A}"/>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85" name="テキスト ボックス 284">
          <a:extLst>
            <a:ext uri="{FF2B5EF4-FFF2-40B4-BE49-F238E27FC236}">
              <a16:creationId xmlns:a16="http://schemas.microsoft.com/office/drawing/2014/main" id="{A7CF7E0A-F0F8-4585-B218-8BAAD5B21CE9}"/>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286" name="直線コネクタ 285">
          <a:extLst>
            <a:ext uri="{FF2B5EF4-FFF2-40B4-BE49-F238E27FC236}">
              <a16:creationId xmlns:a16="http://schemas.microsoft.com/office/drawing/2014/main" id="{E7648910-EAF3-44F5-9C90-8299537178DF}"/>
            </a:ext>
          </a:extLst>
        </xdr:cNvPr>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287" name="テキスト ボックス 286">
          <a:extLst>
            <a:ext uri="{FF2B5EF4-FFF2-40B4-BE49-F238E27FC236}">
              <a16:creationId xmlns:a16="http://schemas.microsoft.com/office/drawing/2014/main" id="{44BB4C0A-8723-4166-89A4-6FFA960F28E9}"/>
            </a:ext>
          </a:extLst>
        </xdr:cNvPr>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88" name="直線コネクタ 287">
          <a:extLst>
            <a:ext uri="{FF2B5EF4-FFF2-40B4-BE49-F238E27FC236}">
              <a16:creationId xmlns:a16="http://schemas.microsoft.com/office/drawing/2014/main" id="{BC874EBE-453F-42C3-9881-47D11DDAC6A7}"/>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89" name="テキスト ボックス 288">
          <a:extLst>
            <a:ext uri="{FF2B5EF4-FFF2-40B4-BE49-F238E27FC236}">
              <a16:creationId xmlns:a16="http://schemas.microsoft.com/office/drawing/2014/main" id="{1021289E-ED27-4B64-8FBE-B6441D2ADD0B}"/>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0" name="【公営住宅】&#10;一人当たり面積グラフ枠">
          <a:extLst>
            <a:ext uri="{FF2B5EF4-FFF2-40B4-BE49-F238E27FC236}">
              <a16:creationId xmlns:a16="http://schemas.microsoft.com/office/drawing/2014/main" id="{1E6E43F6-CE42-4DBF-B938-F064C22420EA}"/>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171259</xdr:rowOff>
    </xdr:from>
    <xdr:to>
      <xdr:col>54</xdr:col>
      <xdr:colOff>189865</xdr:colOff>
      <xdr:row>85</xdr:row>
      <xdr:rowOff>83820</xdr:rowOff>
    </xdr:to>
    <xdr:cxnSp macro="">
      <xdr:nvCxnSpPr>
        <xdr:cNvPr id="291" name="直線コネクタ 290">
          <a:extLst>
            <a:ext uri="{FF2B5EF4-FFF2-40B4-BE49-F238E27FC236}">
              <a16:creationId xmlns:a16="http://schemas.microsoft.com/office/drawing/2014/main" id="{A6A0CC59-D525-4D90-B16F-9138DDB8EB82}"/>
            </a:ext>
          </a:extLst>
        </xdr:cNvPr>
        <xdr:cNvCxnSpPr/>
      </xdr:nvCxnSpPr>
      <xdr:spPr>
        <a:xfrm flipV="1">
          <a:off x="10476865" y="13372909"/>
          <a:ext cx="0" cy="1284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87647</xdr:rowOff>
    </xdr:from>
    <xdr:ext cx="469744" cy="259045"/>
    <xdr:sp macro="" textlink="">
      <xdr:nvSpPr>
        <xdr:cNvPr id="292" name="【公営住宅】&#10;一人当たり面積最小値テキスト">
          <a:extLst>
            <a:ext uri="{FF2B5EF4-FFF2-40B4-BE49-F238E27FC236}">
              <a16:creationId xmlns:a16="http://schemas.microsoft.com/office/drawing/2014/main" id="{6A9D866C-D9AA-48DA-B366-E0CA410F1FFA}"/>
            </a:ext>
          </a:extLst>
        </xdr:cNvPr>
        <xdr:cNvSpPr txBox="1"/>
      </xdr:nvSpPr>
      <xdr:spPr>
        <a:xfrm>
          <a:off x="10515600" y="1466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83820</xdr:rowOff>
    </xdr:from>
    <xdr:to>
      <xdr:col>55</xdr:col>
      <xdr:colOff>88900</xdr:colOff>
      <xdr:row>85</xdr:row>
      <xdr:rowOff>83820</xdr:rowOff>
    </xdr:to>
    <xdr:cxnSp macro="">
      <xdr:nvCxnSpPr>
        <xdr:cNvPr id="293" name="直線コネクタ 292">
          <a:extLst>
            <a:ext uri="{FF2B5EF4-FFF2-40B4-BE49-F238E27FC236}">
              <a16:creationId xmlns:a16="http://schemas.microsoft.com/office/drawing/2014/main" id="{4458DE96-6C29-4CFA-8C4A-371371AB2F37}"/>
            </a:ext>
          </a:extLst>
        </xdr:cNvPr>
        <xdr:cNvCxnSpPr/>
      </xdr:nvCxnSpPr>
      <xdr:spPr>
        <a:xfrm>
          <a:off x="10388600" y="1465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117936</xdr:rowOff>
    </xdr:from>
    <xdr:ext cx="469744" cy="259045"/>
    <xdr:sp macro="" textlink="">
      <xdr:nvSpPr>
        <xdr:cNvPr id="294" name="【公営住宅】&#10;一人当たり面積最大値テキスト">
          <a:extLst>
            <a:ext uri="{FF2B5EF4-FFF2-40B4-BE49-F238E27FC236}">
              <a16:creationId xmlns:a16="http://schemas.microsoft.com/office/drawing/2014/main" id="{3688526E-F035-4AE3-A504-7A783F2A7631}"/>
            </a:ext>
          </a:extLst>
        </xdr:cNvPr>
        <xdr:cNvSpPr txBox="1"/>
      </xdr:nvSpPr>
      <xdr:spPr>
        <a:xfrm>
          <a:off x="10515600" y="13148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171259</xdr:rowOff>
    </xdr:from>
    <xdr:to>
      <xdr:col>55</xdr:col>
      <xdr:colOff>88900</xdr:colOff>
      <xdr:row>77</xdr:row>
      <xdr:rowOff>171259</xdr:rowOff>
    </xdr:to>
    <xdr:cxnSp macro="">
      <xdr:nvCxnSpPr>
        <xdr:cNvPr id="295" name="直線コネクタ 294">
          <a:extLst>
            <a:ext uri="{FF2B5EF4-FFF2-40B4-BE49-F238E27FC236}">
              <a16:creationId xmlns:a16="http://schemas.microsoft.com/office/drawing/2014/main" id="{163BCBD2-8DE4-4AB3-A005-84A381AE2478}"/>
            </a:ext>
          </a:extLst>
        </xdr:cNvPr>
        <xdr:cNvCxnSpPr/>
      </xdr:nvCxnSpPr>
      <xdr:spPr>
        <a:xfrm>
          <a:off x="10388600" y="13372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98759</xdr:rowOff>
    </xdr:from>
    <xdr:ext cx="469744" cy="259045"/>
    <xdr:sp macro="" textlink="">
      <xdr:nvSpPr>
        <xdr:cNvPr id="296" name="【公営住宅】&#10;一人当たり面積平均値テキスト">
          <a:extLst>
            <a:ext uri="{FF2B5EF4-FFF2-40B4-BE49-F238E27FC236}">
              <a16:creationId xmlns:a16="http://schemas.microsoft.com/office/drawing/2014/main" id="{CCDF6567-6D90-4E72-94A5-1C98F1A9727F}"/>
            </a:ext>
          </a:extLst>
        </xdr:cNvPr>
        <xdr:cNvSpPr txBox="1"/>
      </xdr:nvSpPr>
      <xdr:spPr>
        <a:xfrm>
          <a:off x="10515600" y="141576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75882</xdr:rowOff>
    </xdr:from>
    <xdr:to>
      <xdr:col>55</xdr:col>
      <xdr:colOff>50800</xdr:colOff>
      <xdr:row>84</xdr:row>
      <xdr:rowOff>6032</xdr:rowOff>
    </xdr:to>
    <xdr:sp macro="" textlink="">
      <xdr:nvSpPr>
        <xdr:cNvPr id="297" name="フローチャート: 判断 296">
          <a:extLst>
            <a:ext uri="{FF2B5EF4-FFF2-40B4-BE49-F238E27FC236}">
              <a16:creationId xmlns:a16="http://schemas.microsoft.com/office/drawing/2014/main" id="{C9F83DCA-CD23-4C31-917E-95E1BA44F129}"/>
            </a:ext>
          </a:extLst>
        </xdr:cNvPr>
        <xdr:cNvSpPr/>
      </xdr:nvSpPr>
      <xdr:spPr>
        <a:xfrm>
          <a:off x="10426700" y="14306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70738</xdr:rowOff>
    </xdr:from>
    <xdr:to>
      <xdr:col>50</xdr:col>
      <xdr:colOff>165100</xdr:colOff>
      <xdr:row>84</xdr:row>
      <xdr:rowOff>888</xdr:rowOff>
    </xdr:to>
    <xdr:sp macro="" textlink="">
      <xdr:nvSpPr>
        <xdr:cNvPr id="298" name="フローチャート: 判断 297">
          <a:extLst>
            <a:ext uri="{FF2B5EF4-FFF2-40B4-BE49-F238E27FC236}">
              <a16:creationId xmlns:a16="http://schemas.microsoft.com/office/drawing/2014/main" id="{F7142E10-851F-4AC0-8694-E26022D2B829}"/>
            </a:ext>
          </a:extLst>
        </xdr:cNvPr>
        <xdr:cNvSpPr/>
      </xdr:nvSpPr>
      <xdr:spPr>
        <a:xfrm>
          <a:off x="9588500" y="1430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83883</xdr:rowOff>
    </xdr:from>
    <xdr:to>
      <xdr:col>46</xdr:col>
      <xdr:colOff>38100</xdr:colOff>
      <xdr:row>84</xdr:row>
      <xdr:rowOff>14033</xdr:rowOff>
    </xdr:to>
    <xdr:sp macro="" textlink="">
      <xdr:nvSpPr>
        <xdr:cNvPr id="299" name="フローチャート: 判断 298">
          <a:extLst>
            <a:ext uri="{FF2B5EF4-FFF2-40B4-BE49-F238E27FC236}">
              <a16:creationId xmlns:a16="http://schemas.microsoft.com/office/drawing/2014/main" id="{4E51F56D-F028-4BD1-815C-9A036BB07AD8}"/>
            </a:ext>
          </a:extLst>
        </xdr:cNvPr>
        <xdr:cNvSpPr/>
      </xdr:nvSpPr>
      <xdr:spPr>
        <a:xfrm>
          <a:off x="8699500" y="14314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74740</xdr:rowOff>
    </xdr:from>
    <xdr:to>
      <xdr:col>41</xdr:col>
      <xdr:colOff>101600</xdr:colOff>
      <xdr:row>84</xdr:row>
      <xdr:rowOff>4890</xdr:rowOff>
    </xdr:to>
    <xdr:sp macro="" textlink="">
      <xdr:nvSpPr>
        <xdr:cNvPr id="300" name="フローチャート: 判断 299">
          <a:extLst>
            <a:ext uri="{FF2B5EF4-FFF2-40B4-BE49-F238E27FC236}">
              <a16:creationId xmlns:a16="http://schemas.microsoft.com/office/drawing/2014/main" id="{CA6F5CC9-C3E9-4602-994A-C65100BA8618}"/>
            </a:ext>
          </a:extLst>
        </xdr:cNvPr>
        <xdr:cNvSpPr/>
      </xdr:nvSpPr>
      <xdr:spPr>
        <a:xfrm>
          <a:off x="7810500" y="14305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ED82FE36-9C20-4BE9-AC8E-CC784A6E40B7}"/>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16E58945-0644-4182-B01C-6CFEAB0C2101}"/>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62B74FF5-8FD8-4D40-9E3B-440B4B60537D}"/>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8D598092-BEAF-46AA-ACAA-6ABBA97D923C}"/>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E03DAFE9-DBA9-480F-A930-2B41D8471E1E}"/>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26733</xdr:rowOff>
    </xdr:from>
    <xdr:to>
      <xdr:col>55</xdr:col>
      <xdr:colOff>50800</xdr:colOff>
      <xdr:row>84</xdr:row>
      <xdr:rowOff>128333</xdr:rowOff>
    </xdr:to>
    <xdr:sp macro="" textlink="">
      <xdr:nvSpPr>
        <xdr:cNvPr id="306" name="楕円 305">
          <a:extLst>
            <a:ext uri="{FF2B5EF4-FFF2-40B4-BE49-F238E27FC236}">
              <a16:creationId xmlns:a16="http://schemas.microsoft.com/office/drawing/2014/main" id="{B0F87F1D-0E3E-4438-87C8-E7253B44D0CF}"/>
            </a:ext>
          </a:extLst>
        </xdr:cNvPr>
        <xdr:cNvSpPr/>
      </xdr:nvSpPr>
      <xdr:spPr>
        <a:xfrm>
          <a:off x="10426700" y="14428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5160</xdr:rowOff>
    </xdr:from>
    <xdr:ext cx="469744" cy="259045"/>
    <xdr:sp macro="" textlink="">
      <xdr:nvSpPr>
        <xdr:cNvPr id="307" name="【公営住宅】&#10;一人当たり面積該当値テキスト">
          <a:extLst>
            <a:ext uri="{FF2B5EF4-FFF2-40B4-BE49-F238E27FC236}">
              <a16:creationId xmlns:a16="http://schemas.microsoft.com/office/drawing/2014/main" id="{750FE93D-51C4-4215-B3C6-91F9A1EA5BC3}"/>
            </a:ext>
          </a:extLst>
        </xdr:cNvPr>
        <xdr:cNvSpPr txBox="1"/>
      </xdr:nvSpPr>
      <xdr:spPr>
        <a:xfrm>
          <a:off x="10515600" y="14406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29020</xdr:rowOff>
    </xdr:from>
    <xdr:to>
      <xdr:col>50</xdr:col>
      <xdr:colOff>165100</xdr:colOff>
      <xdr:row>84</xdr:row>
      <xdr:rowOff>130620</xdr:rowOff>
    </xdr:to>
    <xdr:sp macro="" textlink="">
      <xdr:nvSpPr>
        <xdr:cNvPr id="308" name="楕円 307">
          <a:extLst>
            <a:ext uri="{FF2B5EF4-FFF2-40B4-BE49-F238E27FC236}">
              <a16:creationId xmlns:a16="http://schemas.microsoft.com/office/drawing/2014/main" id="{7CA17AFA-D24F-4A89-BEFA-528EDB28C260}"/>
            </a:ext>
          </a:extLst>
        </xdr:cNvPr>
        <xdr:cNvSpPr/>
      </xdr:nvSpPr>
      <xdr:spPr>
        <a:xfrm>
          <a:off x="9588500" y="1443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77533</xdr:rowOff>
    </xdr:from>
    <xdr:to>
      <xdr:col>55</xdr:col>
      <xdr:colOff>0</xdr:colOff>
      <xdr:row>84</xdr:row>
      <xdr:rowOff>79820</xdr:rowOff>
    </xdr:to>
    <xdr:cxnSp macro="">
      <xdr:nvCxnSpPr>
        <xdr:cNvPr id="309" name="直線コネクタ 308">
          <a:extLst>
            <a:ext uri="{FF2B5EF4-FFF2-40B4-BE49-F238E27FC236}">
              <a16:creationId xmlns:a16="http://schemas.microsoft.com/office/drawing/2014/main" id="{8F8F1220-40C5-4358-986B-B9E7DAE00373}"/>
            </a:ext>
          </a:extLst>
        </xdr:cNvPr>
        <xdr:cNvCxnSpPr/>
      </xdr:nvCxnSpPr>
      <xdr:spPr>
        <a:xfrm flipV="1">
          <a:off x="9639300" y="14479333"/>
          <a:ext cx="8382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33592</xdr:rowOff>
    </xdr:from>
    <xdr:to>
      <xdr:col>41</xdr:col>
      <xdr:colOff>101600</xdr:colOff>
      <xdr:row>84</xdr:row>
      <xdr:rowOff>135192</xdr:rowOff>
    </xdr:to>
    <xdr:sp macro="" textlink="">
      <xdr:nvSpPr>
        <xdr:cNvPr id="310" name="楕円 309">
          <a:extLst>
            <a:ext uri="{FF2B5EF4-FFF2-40B4-BE49-F238E27FC236}">
              <a16:creationId xmlns:a16="http://schemas.microsoft.com/office/drawing/2014/main" id="{5524BC34-AFC0-491F-AF38-3B13D3829AC0}"/>
            </a:ext>
          </a:extLst>
        </xdr:cNvPr>
        <xdr:cNvSpPr/>
      </xdr:nvSpPr>
      <xdr:spPr>
        <a:xfrm>
          <a:off x="7810500" y="1443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82</xdr:row>
      <xdr:rowOff>17415</xdr:rowOff>
    </xdr:from>
    <xdr:ext cx="469744" cy="259045"/>
    <xdr:sp macro="" textlink="">
      <xdr:nvSpPr>
        <xdr:cNvPr id="311" name="n_1aveValue【公営住宅】&#10;一人当たり面積">
          <a:extLst>
            <a:ext uri="{FF2B5EF4-FFF2-40B4-BE49-F238E27FC236}">
              <a16:creationId xmlns:a16="http://schemas.microsoft.com/office/drawing/2014/main" id="{BFA45185-75FE-4748-B349-4FB2F2F88809}"/>
            </a:ext>
          </a:extLst>
        </xdr:cNvPr>
        <xdr:cNvSpPr txBox="1"/>
      </xdr:nvSpPr>
      <xdr:spPr>
        <a:xfrm>
          <a:off x="9391727" y="14076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30560</xdr:rowOff>
    </xdr:from>
    <xdr:ext cx="469744" cy="259045"/>
    <xdr:sp macro="" textlink="">
      <xdr:nvSpPr>
        <xdr:cNvPr id="312" name="n_2aveValue【公営住宅】&#10;一人当たり面積">
          <a:extLst>
            <a:ext uri="{FF2B5EF4-FFF2-40B4-BE49-F238E27FC236}">
              <a16:creationId xmlns:a16="http://schemas.microsoft.com/office/drawing/2014/main" id="{00F00E0F-4080-48C5-B588-C19430BC24EF}"/>
            </a:ext>
          </a:extLst>
        </xdr:cNvPr>
        <xdr:cNvSpPr txBox="1"/>
      </xdr:nvSpPr>
      <xdr:spPr>
        <a:xfrm>
          <a:off x="8515427" y="14089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21417</xdr:rowOff>
    </xdr:from>
    <xdr:ext cx="469744" cy="259045"/>
    <xdr:sp macro="" textlink="">
      <xdr:nvSpPr>
        <xdr:cNvPr id="313" name="n_3aveValue【公営住宅】&#10;一人当たり面積">
          <a:extLst>
            <a:ext uri="{FF2B5EF4-FFF2-40B4-BE49-F238E27FC236}">
              <a16:creationId xmlns:a16="http://schemas.microsoft.com/office/drawing/2014/main" id="{666EA824-58BA-4C45-8B8B-B032B4327157}"/>
            </a:ext>
          </a:extLst>
        </xdr:cNvPr>
        <xdr:cNvSpPr txBox="1"/>
      </xdr:nvSpPr>
      <xdr:spPr>
        <a:xfrm>
          <a:off x="7626427" y="14080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121747</xdr:rowOff>
    </xdr:from>
    <xdr:ext cx="469744" cy="259045"/>
    <xdr:sp macro="" textlink="">
      <xdr:nvSpPr>
        <xdr:cNvPr id="314" name="n_1mainValue【公営住宅】&#10;一人当たり面積">
          <a:extLst>
            <a:ext uri="{FF2B5EF4-FFF2-40B4-BE49-F238E27FC236}">
              <a16:creationId xmlns:a16="http://schemas.microsoft.com/office/drawing/2014/main" id="{A64699AF-D21C-4FA6-9F0D-E4002E780D1D}"/>
            </a:ext>
          </a:extLst>
        </xdr:cNvPr>
        <xdr:cNvSpPr txBox="1"/>
      </xdr:nvSpPr>
      <xdr:spPr>
        <a:xfrm>
          <a:off x="9391727" y="14523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126319</xdr:rowOff>
    </xdr:from>
    <xdr:ext cx="469744" cy="259045"/>
    <xdr:sp macro="" textlink="">
      <xdr:nvSpPr>
        <xdr:cNvPr id="315" name="n_3mainValue【公営住宅】&#10;一人当たり面積">
          <a:extLst>
            <a:ext uri="{FF2B5EF4-FFF2-40B4-BE49-F238E27FC236}">
              <a16:creationId xmlns:a16="http://schemas.microsoft.com/office/drawing/2014/main" id="{6BD4AA93-0F38-4186-8215-FAC5831BB50F}"/>
            </a:ext>
          </a:extLst>
        </xdr:cNvPr>
        <xdr:cNvSpPr txBox="1"/>
      </xdr:nvSpPr>
      <xdr:spPr>
        <a:xfrm>
          <a:off x="7626427" y="14528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6" name="正方形/長方形 315">
          <a:extLst>
            <a:ext uri="{FF2B5EF4-FFF2-40B4-BE49-F238E27FC236}">
              <a16:creationId xmlns:a16="http://schemas.microsoft.com/office/drawing/2014/main" id="{851EAF8E-A6C9-4EF2-88EA-96A8745D9F98}"/>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7" name="正方形/長方形 316">
          <a:extLst>
            <a:ext uri="{FF2B5EF4-FFF2-40B4-BE49-F238E27FC236}">
              <a16:creationId xmlns:a16="http://schemas.microsoft.com/office/drawing/2014/main" id="{C04337F6-B8ED-4309-8E05-220EFD50F7B2}"/>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18" name="正方形/長方形 317">
          <a:extLst>
            <a:ext uri="{FF2B5EF4-FFF2-40B4-BE49-F238E27FC236}">
              <a16:creationId xmlns:a16="http://schemas.microsoft.com/office/drawing/2014/main" id="{748F0477-2011-4B53-A023-44B9315D7BBA}"/>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19" name="正方形/長方形 318">
          <a:extLst>
            <a:ext uri="{FF2B5EF4-FFF2-40B4-BE49-F238E27FC236}">
              <a16:creationId xmlns:a16="http://schemas.microsoft.com/office/drawing/2014/main" id="{109AB78B-FD9B-4C55-BE8E-F8DEE24A4A5F}"/>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0" name="正方形/長方形 319">
          <a:extLst>
            <a:ext uri="{FF2B5EF4-FFF2-40B4-BE49-F238E27FC236}">
              <a16:creationId xmlns:a16="http://schemas.microsoft.com/office/drawing/2014/main" id="{5C54E237-0FF0-4E36-9DFB-3A92482C2F45}"/>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1" name="正方形/長方形 320">
          <a:extLst>
            <a:ext uri="{FF2B5EF4-FFF2-40B4-BE49-F238E27FC236}">
              <a16:creationId xmlns:a16="http://schemas.microsoft.com/office/drawing/2014/main" id="{D13E5B19-6A7A-4BFB-837B-D61FD93AF40D}"/>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2" name="正方形/長方形 321">
          <a:extLst>
            <a:ext uri="{FF2B5EF4-FFF2-40B4-BE49-F238E27FC236}">
              <a16:creationId xmlns:a16="http://schemas.microsoft.com/office/drawing/2014/main" id="{747653E3-B0B3-4C12-A40D-AB606F998FB8}"/>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3" name="正方形/長方形 322">
          <a:extLst>
            <a:ext uri="{FF2B5EF4-FFF2-40B4-BE49-F238E27FC236}">
              <a16:creationId xmlns:a16="http://schemas.microsoft.com/office/drawing/2014/main" id="{1D509169-D169-422A-B5E3-69535C97E2BD}"/>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24" name="正方形/長方形 323">
          <a:extLst>
            <a:ext uri="{FF2B5EF4-FFF2-40B4-BE49-F238E27FC236}">
              <a16:creationId xmlns:a16="http://schemas.microsoft.com/office/drawing/2014/main" id="{0A887724-50E7-4CDB-86BF-0E0D0A09D2D2}"/>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25" name="正方形/長方形 324">
          <a:extLst>
            <a:ext uri="{FF2B5EF4-FFF2-40B4-BE49-F238E27FC236}">
              <a16:creationId xmlns:a16="http://schemas.microsoft.com/office/drawing/2014/main" id="{F73322DF-DC63-4EEC-96E2-9434AEAE25BC}"/>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26" name="正方形/長方形 325">
          <a:extLst>
            <a:ext uri="{FF2B5EF4-FFF2-40B4-BE49-F238E27FC236}">
              <a16:creationId xmlns:a16="http://schemas.microsoft.com/office/drawing/2014/main" id="{18A961E6-7B01-40EC-BB7B-B5943E5945CE}"/>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27" name="正方形/長方形 326">
          <a:extLst>
            <a:ext uri="{FF2B5EF4-FFF2-40B4-BE49-F238E27FC236}">
              <a16:creationId xmlns:a16="http://schemas.microsoft.com/office/drawing/2014/main" id="{E6D9F702-A0DD-4B47-B938-9DC0A588079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28" name="正方形/長方形 327">
          <a:extLst>
            <a:ext uri="{FF2B5EF4-FFF2-40B4-BE49-F238E27FC236}">
              <a16:creationId xmlns:a16="http://schemas.microsoft.com/office/drawing/2014/main" id="{A2E14399-BB78-490A-9584-547FCE2334BA}"/>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29" name="正方形/長方形 328">
          <a:extLst>
            <a:ext uri="{FF2B5EF4-FFF2-40B4-BE49-F238E27FC236}">
              <a16:creationId xmlns:a16="http://schemas.microsoft.com/office/drawing/2014/main" id="{7EA2242D-A483-468A-B7BD-0A340E87209C}"/>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30" name="正方形/長方形 329">
          <a:extLst>
            <a:ext uri="{FF2B5EF4-FFF2-40B4-BE49-F238E27FC236}">
              <a16:creationId xmlns:a16="http://schemas.microsoft.com/office/drawing/2014/main" id="{AE73D688-FC84-42CA-A608-12B60F7DDE2B}"/>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31" name="正方形/長方形 330">
          <a:extLst>
            <a:ext uri="{FF2B5EF4-FFF2-40B4-BE49-F238E27FC236}">
              <a16:creationId xmlns:a16="http://schemas.microsoft.com/office/drawing/2014/main" id="{32825E98-B770-4691-B7B3-C006D44A9E85}"/>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32" name="正方形/長方形 331">
          <a:extLst>
            <a:ext uri="{FF2B5EF4-FFF2-40B4-BE49-F238E27FC236}">
              <a16:creationId xmlns:a16="http://schemas.microsoft.com/office/drawing/2014/main" id="{10407F06-81EA-4403-B01A-0D1CFEA099C8}"/>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33" name="正方形/長方形 332">
          <a:extLst>
            <a:ext uri="{FF2B5EF4-FFF2-40B4-BE49-F238E27FC236}">
              <a16:creationId xmlns:a16="http://schemas.microsoft.com/office/drawing/2014/main" id="{BB979840-4EAE-461D-8925-EA87612087CA}"/>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34" name="正方形/長方形 333">
          <a:extLst>
            <a:ext uri="{FF2B5EF4-FFF2-40B4-BE49-F238E27FC236}">
              <a16:creationId xmlns:a16="http://schemas.microsoft.com/office/drawing/2014/main" id="{F954B4BA-8126-4E33-BF84-214851B071B3}"/>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35" name="正方形/長方形 334">
          <a:extLst>
            <a:ext uri="{FF2B5EF4-FFF2-40B4-BE49-F238E27FC236}">
              <a16:creationId xmlns:a16="http://schemas.microsoft.com/office/drawing/2014/main" id="{8F1B4FCB-56FE-46EE-B1D6-A0D660547F52}"/>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36" name="正方形/長方形 335">
          <a:extLst>
            <a:ext uri="{FF2B5EF4-FFF2-40B4-BE49-F238E27FC236}">
              <a16:creationId xmlns:a16="http://schemas.microsoft.com/office/drawing/2014/main" id="{4BD872B4-2676-4D06-AC95-A12FAE7A6F73}"/>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37" name="正方形/長方形 336">
          <a:extLst>
            <a:ext uri="{FF2B5EF4-FFF2-40B4-BE49-F238E27FC236}">
              <a16:creationId xmlns:a16="http://schemas.microsoft.com/office/drawing/2014/main" id="{732770A0-32D9-4567-8AAF-08BAE448CDB1}"/>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38" name="正方形/長方形 337">
          <a:extLst>
            <a:ext uri="{FF2B5EF4-FFF2-40B4-BE49-F238E27FC236}">
              <a16:creationId xmlns:a16="http://schemas.microsoft.com/office/drawing/2014/main" id="{75C50BB8-AD93-4CB8-9994-C89EBF1C1763}"/>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39" name="正方形/長方形 338">
          <a:extLst>
            <a:ext uri="{FF2B5EF4-FFF2-40B4-BE49-F238E27FC236}">
              <a16:creationId xmlns:a16="http://schemas.microsoft.com/office/drawing/2014/main" id="{FDEE7950-FFBF-4868-BB33-ECEEA81B6E86}"/>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340" name="正方形/長方形 339">
          <a:extLst>
            <a:ext uri="{FF2B5EF4-FFF2-40B4-BE49-F238E27FC236}">
              <a16:creationId xmlns:a16="http://schemas.microsoft.com/office/drawing/2014/main" id="{47D07639-B911-453E-8B8F-3D2C456C4DBC}"/>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41" name="正方形/長方形 340">
          <a:extLst>
            <a:ext uri="{FF2B5EF4-FFF2-40B4-BE49-F238E27FC236}">
              <a16:creationId xmlns:a16="http://schemas.microsoft.com/office/drawing/2014/main" id="{C860A69F-D83C-4271-A1EE-7B182DA580F4}"/>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42" name="正方形/長方形 341">
          <a:extLst>
            <a:ext uri="{FF2B5EF4-FFF2-40B4-BE49-F238E27FC236}">
              <a16:creationId xmlns:a16="http://schemas.microsoft.com/office/drawing/2014/main" id="{30A95193-6625-4B7E-870E-B12058488E67}"/>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43" name="正方形/長方形 342">
          <a:extLst>
            <a:ext uri="{FF2B5EF4-FFF2-40B4-BE49-F238E27FC236}">
              <a16:creationId xmlns:a16="http://schemas.microsoft.com/office/drawing/2014/main" id="{41D964D8-4A17-41C7-858F-EF285427A689}"/>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44" name="正方形/長方形 343">
          <a:extLst>
            <a:ext uri="{FF2B5EF4-FFF2-40B4-BE49-F238E27FC236}">
              <a16:creationId xmlns:a16="http://schemas.microsoft.com/office/drawing/2014/main" id="{724BC1EF-05FA-4321-85AF-238E3A39537A}"/>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45" name="正方形/長方形 344">
          <a:extLst>
            <a:ext uri="{FF2B5EF4-FFF2-40B4-BE49-F238E27FC236}">
              <a16:creationId xmlns:a16="http://schemas.microsoft.com/office/drawing/2014/main" id="{4CCFDFA4-1E5E-4417-9EFE-0C3B3A74DE07}"/>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46" name="正方形/長方形 345">
          <a:extLst>
            <a:ext uri="{FF2B5EF4-FFF2-40B4-BE49-F238E27FC236}">
              <a16:creationId xmlns:a16="http://schemas.microsoft.com/office/drawing/2014/main" id="{C96802B8-763B-4D23-84A9-670C0DAD3AB2}"/>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47" name="正方形/長方形 346">
          <a:extLst>
            <a:ext uri="{FF2B5EF4-FFF2-40B4-BE49-F238E27FC236}">
              <a16:creationId xmlns:a16="http://schemas.microsoft.com/office/drawing/2014/main" id="{635DBFBD-5337-4C4B-8C37-5FF2AD730152}"/>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348" name="正方形/長方形 347">
          <a:extLst>
            <a:ext uri="{FF2B5EF4-FFF2-40B4-BE49-F238E27FC236}">
              <a16:creationId xmlns:a16="http://schemas.microsoft.com/office/drawing/2014/main" id="{0D13EC0D-9912-43C5-8B1B-04FB6B108E2F}"/>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49" name="正方形/長方形 348">
          <a:extLst>
            <a:ext uri="{FF2B5EF4-FFF2-40B4-BE49-F238E27FC236}">
              <a16:creationId xmlns:a16="http://schemas.microsoft.com/office/drawing/2014/main" id="{1253648B-B19C-4030-845B-9376607A9BF2}"/>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50" name="正方形/長方形 349">
          <a:extLst>
            <a:ext uri="{FF2B5EF4-FFF2-40B4-BE49-F238E27FC236}">
              <a16:creationId xmlns:a16="http://schemas.microsoft.com/office/drawing/2014/main" id="{91BF7206-20C0-4F86-90AF-B7F46631D686}"/>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51" name="正方形/長方形 350">
          <a:extLst>
            <a:ext uri="{FF2B5EF4-FFF2-40B4-BE49-F238E27FC236}">
              <a16:creationId xmlns:a16="http://schemas.microsoft.com/office/drawing/2014/main" id="{71BCC04A-0F92-4290-9190-9AC47B702CC8}"/>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52" name="正方形/長方形 351">
          <a:extLst>
            <a:ext uri="{FF2B5EF4-FFF2-40B4-BE49-F238E27FC236}">
              <a16:creationId xmlns:a16="http://schemas.microsoft.com/office/drawing/2014/main" id="{AD4F4BE8-9E05-4327-8231-4C51241F90FE}"/>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53" name="正方形/長方形 352">
          <a:extLst>
            <a:ext uri="{FF2B5EF4-FFF2-40B4-BE49-F238E27FC236}">
              <a16:creationId xmlns:a16="http://schemas.microsoft.com/office/drawing/2014/main" id="{747CAC9C-B1ED-4249-B410-11AE5EB32E57}"/>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54" name="正方形/長方形 353">
          <a:extLst>
            <a:ext uri="{FF2B5EF4-FFF2-40B4-BE49-F238E27FC236}">
              <a16:creationId xmlns:a16="http://schemas.microsoft.com/office/drawing/2014/main" id="{3C04DB78-3070-4298-8A3A-ADE4C7640488}"/>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55" name="正方形/長方形 354">
          <a:extLst>
            <a:ext uri="{FF2B5EF4-FFF2-40B4-BE49-F238E27FC236}">
              <a16:creationId xmlns:a16="http://schemas.microsoft.com/office/drawing/2014/main" id="{288D25C5-D9D8-445F-A08E-847A954CFB04}"/>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56" name="テキスト ボックス 355">
          <a:extLst>
            <a:ext uri="{FF2B5EF4-FFF2-40B4-BE49-F238E27FC236}">
              <a16:creationId xmlns:a16="http://schemas.microsoft.com/office/drawing/2014/main" id="{F362F918-5D8B-4CD5-9676-D8DFF19D0495}"/>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57" name="直線コネクタ 356">
          <a:extLst>
            <a:ext uri="{FF2B5EF4-FFF2-40B4-BE49-F238E27FC236}">
              <a16:creationId xmlns:a16="http://schemas.microsoft.com/office/drawing/2014/main" id="{A0A0B432-44BF-4DEB-A8D9-DC8C15E002FE}"/>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358" name="テキスト ボックス 357">
          <a:extLst>
            <a:ext uri="{FF2B5EF4-FFF2-40B4-BE49-F238E27FC236}">
              <a16:creationId xmlns:a16="http://schemas.microsoft.com/office/drawing/2014/main" id="{097685E5-377C-41E5-94F1-62C7ADC0C12B}"/>
            </a:ext>
          </a:extLst>
        </xdr:cNvPr>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359" name="直線コネクタ 358">
          <a:extLst>
            <a:ext uri="{FF2B5EF4-FFF2-40B4-BE49-F238E27FC236}">
              <a16:creationId xmlns:a16="http://schemas.microsoft.com/office/drawing/2014/main" id="{83C5CEE2-7DA4-4DA8-A0F0-F41C527D2C38}"/>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360" name="テキスト ボックス 359">
          <a:extLst>
            <a:ext uri="{FF2B5EF4-FFF2-40B4-BE49-F238E27FC236}">
              <a16:creationId xmlns:a16="http://schemas.microsoft.com/office/drawing/2014/main" id="{17E5F3DC-8059-45B9-94D1-ADB0FFDDDF4A}"/>
            </a:ext>
          </a:extLst>
        </xdr:cNvPr>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361" name="直線コネクタ 360">
          <a:extLst>
            <a:ext uri="{FF2B5EF4-FFF2-40B4-BE49-F238E27FC236}">
              <a16:creationId xmlns:a16="http://schemas.microsoft.com/office/drawing/2014/main" id="{25D2AC92-2395-4FD9-8D68-3A7EFCA62E0E}"/>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362" name="テキスト ボックス 361">
          <a:extLst>
            <a:ext uri="{FF2B5EF4-FFF2-40B4-BE49-F238E27FC236}">
              <a16:creationId xmlns:a16="http://schemas.microsoft.com/office/drawing/2014/main" id="{A3C44CE9-A9F9-45EC-9135-FE603FCE4AB6}"/>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363" name="直線コネクタ 362">
          <a:extLst>
            <a:ext uri="{FF2B5EF4-FFF2-40B4-BE49-F238E27FC236}">
              <a16:creationId xmlns:a16="http://schemas.microsoft.com/office/drawing/2014/main" id="{A7495351-F508-4C85-BE4C-D607E88D2F9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364" name="テキスト ボックス 363">
          <a:extLst>
            <a:ext uri="{FF2B5EF4-FFF2-40B4-BE49-F238E27FC236}">
              <a16:creationId xmlns:a16="http://schemas.microsoft.com/office/drawing/2014/main" id="{3CA1C5AB-C9A0-4C14-8F16-143D4EED9ABC}"/>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365" name="直線コネクタ 364">
          <a:extLst>
            <a:ext uri="{FF2B5EF4-FFF2-40B4-BE49-F238E27FC236}">
              <a16:creationId xmlns:a16="http://schemas.microsoft.com/office/drawing/2014/main" id="{52206C4C-955D-460D-ADC8-9904E3D836F1}"/>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366" name="テキスト ボックス 365">
          <a:extLst>
            <a:ext uri="{FF2B5EF4-FFF2-40B4-BE49-F238E27FC236}">
              <a16:creationId xmlns:a16="http://schemas.microsoft.com/office/drawing/2014/main" id="{A6C05D9A-DCBD-4428-8A79-D73BF3BA8B53}"/>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367" name="直線コネクタ 366">
          <a:extLst>
            <a:ext uri="{FF2B5EF4-FFF2-40B4-BE49-F238E27FC236}">
              <a16:creationId xmlns:a16="http://schemas.microsoft.com/office/drawing/2014/main" id="{530C5911-2FE4-467D-9CF7-159336D6F656}"/>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368" name="テキスト ボックス 367">
          <a:extLst>
            <a:ext uri="{FF2B5EF4-FFF2-40B4-BE49-F238E27FC236}">
              <a16:creationId xmlns:a16="http://schemas.microsoft.com/office/drawing/2014/main" id="{02C006E4-B33C-4704-95D5-76E03B12B957}"/>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369" name="直線コネクタ 368">
          <a:extLst>
            <a:ext uri="{FF2B5EF4-FFF2-40B4-BE49-F238E27FC236}">
              <a16:creationId xmlns:a16="http://schemas.microsoft.com/office/drawing/2014/main" id="{B8589D95-967B-456B-82D6-74F9AB64D33C}"/>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370" name="テキスト ボックス 369">
          <a:extLst>
            <a:ext uri="{FF2B5EF4-FFF2-40B4-BE49-F238E27FC236}">
              <a16:creationId xmlns:a16="http://schemas.microsoft.com/office/drawing/2014/main" id="{8C6D00A9-EDE4-4F46-A032-E783B8417F1B}"/>
            </a:ext>
          </a:extLst>
        </xdr:cNvPr>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71" name="直線コネクタ 370">
          <a:extLst>
            <a:ext uri="{FF2B5EF4-FFF2-40B4-BE49-F238E27FC236}">
              <a16:creationId xmlns:a16="http://schemas.microsoft.com/office/drawing/2014/main" id="{08D02C7F-5D30-4EBB-AE46-4B0978DE0638}"/>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372" name="テキスト ボックス 371">
          <a:extLst>
            <a:ext uri="{FF2B5EF4-FFF2-40B4-BE49-F238E27FC236}">
              <a16:creationId xmlns:a16="http://schemas.microsoft.com/office/drawing/2014/main" id="{5ACF0295-96C1-4002-8DE3-78AB339B1B6C}"/>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73" name="【学校施設】&#10;有形固定資産減価償却率グラフ枠">
          <a:extLst>
            <a:ext uri="{FF2B5EF4-FFF2-40B4-BE49-F238E27FC236}">
              <a16:creationId xmlns:a16="http://schemas.microsoft.com/office/drawing/2014/main" id="{5A28D0F3-C1E5-4C5F-8AE1-3C78D03F3B99}"/>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14696</xdr:rowOff>
    </xdr:from>
    <xdr:to>
      <xdr:col>85</xdr:col>
      <xdr:colOff>126364</xdr:colOff>
      <xdr:row>63</xdr:row>
      <xdr:rowOff>40822</xdr:rowOff>
    </xdr:to>
    <xdr:cxnSp macro="">
      <xdr:nvCxnSpPr>
        <xdr:cNvPr id="374" name="直線コネクタ 373">
          <a:extLst>
            <a:ext uri="{FF2B5EF4-FFF2-40B4-BE49-F238E27FC236}">
              <a16:creationId xmlns:a16="http://schemas.microsoft.com/office/drawing/2014/main" id="{D5E005AC-11B2-43EA-94B4-61096C15FC6E}"/>
            </a:ext>
          </a:extLst>
        </xdr:cNvPr>
        <xdr:cNvCxnSpPr/>
      </xdr:nvCxnSpPr>
      <xdr:spPr>
        <a:xfrm flipV="1">
          <a:off x="16318864" y="9444446"/>
          <a:ext cx="0" cy="13977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44649</xdr:rowOff>
    </xdr:from>
    <xdr:ext cx="405111" cy="259045"/>
    <xdr:sp macro="" textlink="">
      <xdr:nvSpPr>
        <xdr:cNvPr id="375" name="【学校施設】&#10;有形固定資産減価償却率最小値テキスト">
          <a:extLst>
            <a:ext uri="{FF2B5EF4-FFF2-40B4-BE49-F238E27FC236}">
              <a16:creationId xmlns:a16="http://schemas.microsoft.com/office/drawing/2014/main" id="{9422BB4C-00EF-4369-B8B0-C8F7894CA04D}"/>
            </a:ext>
          </a:extLst>
        </xdr:cNvPr>
        <xdr:cNvSpPr txBox="1"/>
      </xdr:nvSpPr>
      <xdr:spPr>
        <a:xfrm>
          <a:off x="16357600" y="108459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40822</xdr:rowOff>
    </xdr:from>
    <xdr:to>
      <xdr:col>86</xdr:col>
      <xdr:colOff>25400</xdr:colOff>
      <xdr:row>63</xdr:row>
      <xdr:rowOff>40822</xdr:rowOff>
    </xdr:to>
    <xdr:cxnSp macro="">
      <xdr:nvCxnSpPr>
        <xdr:cNvPr id="376" name="直線コネクタ 375">
          <a:extLst>
            <a:ext uri="{FF2B5EF4-FFF2-40B4-BE49-F238E27FC236}">
              <a16:creationId xmlns:a16="http://schemas.microsoft.com/office/drawing/2014/main" id="{26DDA9D2-670D-4FC5-9AC6-EE56BFD540E5}"/>
            </a:ext>
          </a:extLst>
        </xdr:cNvPr>
        <xdr:cNvCxnSpPr/>
      </xdr:nvCxnSpPr>
      <xdr:spPr>
        <a:xfrm>
          <a:off x="16230600" y="10842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132823</xdr:rowOff>
    </xdr:from>
    <xdr:ext cx="405111" cy="259045"/>
    <xdr:sp macro="" textlink="">
      <xdr:nvSpPr>
        <xdr:cNvPr id="377" name="【学校施設】&#10;有形固定資産減価償却率最大値テキスト">
          <a:extLst>
            <a:ext uri="{FF2B5EF4-FFF2-40B4-BE49-F238E27FC236}">
              <a16:creationId xmlns:a16="http://schemas.microsoft.com/office/drawing/2014/main" id="{07A67550-464D-41DC-8B4A-7E6E72E96EFB}"/>
            </a:ext>
          </a:extLst>
        </xdr:cNvPr>
        <xdr:cNvSpPr txBox="1"/>
      </xdr:nvSpPr>
      <xdr:spPr>
        <a:xfrm>
          <a:off x="16357600" y="92196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14696</xdr:rowOff>
    </xdr:from>
    <xdr:to>
      <xdr:col>86</xdr:col>
      <xdr:colOff>25400</xdr:colOff>
      <xdr:row>55</xdr:row>
      <xdr:rowOff>14696</xdr:rowOff>
    </xdr:to>
    <xdr:cxnSp macro="">
      <xdr:nvCxnSpPr>
        <xdr:cNvPr id="378" name="直線コネクタ 377">
          <a:extLst>
            <a:ext uri="{FF2B5EF4-FFF2-40B4-BE49-F238E27FC236}">
              <a16:creationId xmlns:a16="http://schemas.microsoft.com/office/drawing/2014/main" id="{2BCC0556-6F08-42BE-A9EC-73B1C2A9A57C}"/>
            </a:ext>
          </a:extLst>
        </xdr:cNvPr>
        <xdr:cNvCxnSpPr/>
      </xdr:nvCxnSpPr>
      <xdr:spPr>
        <a:xfrm>
          <a:off x="16230600" y="9444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140261</xdr:rowOff>
    </xdr:from>
    <xdr:ext cx="405111" cy="259045"/>
    <xdr:sp macro="" textlink="">
      <xdr:nvSpPr>
        <xdr:cNvPr id="379" name="【学校施設】&#10;有形固定資産減価償却率平均値テキスト">
          <a:extLst>
            <a:ext uri="{FF2B5EF4-FFF2-40B4-BE49-F238E27FC236}">
              <a16:creationId xmlns:a16="http://schemas.microsoft.com/office/drawing/2014/main" id="{DB7CA24E-C287-4399-8B05-104CA76FF27E}"/>
            </a:ext>
          </a:extLst>
        </xdr:cNvPr>
        <xdr:cNvSpPr txBox="1"/>
      </xdr:nvSpPr>
      <xdr:spPr>
        <a:xfrm>
          <a:off x="16357600" y="100843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117384</xdr:rowOff>
    </xdr:from>
    <xdr:to>
      <xdr:col>85</xdr:col>
      <xdr:colOff>177800</xdr:colOff>
      <xdr:row>60</xdr:row>
      <xdr:rowOff>47534</xdr:rowOff>
    </xdr:to>
    <xdr:sp macro="" textlink="">
      <xdr:nvSpPr>
        <xdr:cNvPr id="380" name="フローチャート: 判断 379">
          <a:extLst>
            <a:ext uri="{FF2B5EF4-FFF2-40B4-BE49-F238E27FC236}">
              <a16:creationId xmlns:a16="http://schemas.microsoft.com/office/drawing/2014/main" id="{ADABD463-C1CB-4800-A144-EE67A7E10BCB}"/>
            </a:ext>
          </a:extLst>
        </xdr:cNvPr>
        <xdr:cNvSpPr/>
      </xdr:nvSpPr>
      <xdr:spPr>
        <a:xfrm>
          <a:off x="16268700" y="10232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1451</xdr:rowOff>
    </xdr:from>
    <xdr:to>
      <xdr:col>81</xdr:col>
      <xdr:colOff>101600</xdr:colOff>
      <xdr:row>60</xdr:row>
      <xdr:rowOff>103051</xdr:rowOff>
    </xdr:to>
    <xdr:sp macro="" textlink="">
      <xdr:nvSpPr>
        <xdr:cNvPr id="381" name="フローチャート: 判断 380">
          <a:extLst>
            <a:ext uri="{FF2B5EF4-FFF2-40B4-BE49-F238E27FC236}">
              <a16:creationId xmlns:a16="http://schemas.microsoft.com/office/drawing/2014/main" id="{34DE65ED-5D6F-4915-8589-D2DE3C44D4BB}"/>
            </a:ext>
          </a:extLst>
        </xdr:cNvPr>
        <xdr:cNvSpPr/>
      </xdr:nvSpPr>
      <xdr:spPr>
        <a:xfrm>
          <a:off x="15430500" y="1028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53703</xdr:rowOff>
    </xdr:from>
    <xdr:to>
      <xdr:col>76</xdr:col>
      <xdr:colOff>165100</xdr:colOff>
      <xdr:row>60</xdr:row>
      <xdr:rowOff>155303</xdr:rowOff>
    </xdr:to>
    <xdr:sp macro="" textlink="">
      <xdr:nvSpPr>
        <xdr:cNvPr id="382" name="フローチャート: 判断 381">
          <a:extLst>
            <a:ext uri="{FF2B5EF4-FFF2-40B4-BE49-F238E27FC236}">
              <a16:creationId xmlns:a16="http://schemas.microsoft.com/office/drawing/2014/main" id="{9BD6CD67-59DA-4A9A-A9A2-9CA6D067FA60}"/>
            </a:ext>
          </a:extLst>
        </xdr:cNvPr>
        <xdr:cNvSpPr/>
      </xdr:nvSpPr>
      <xdr:spPr>
        <a:xfrm>
          <a:off x="14541500" y="1034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102688</xdr:rowOff>
    </xdr:from>
    <xdr:to>
      <xdr:col>72</xdr:col>
      <xdr:colOff>38100</xdr:colOff>
      <xdr:row>61</xdr:row>
      <xdr:rowOff>32838</xdr:rowOff>
    </xdr:to>
    <xdr:sp macro="" textlink="">
      <xdr:nvSpPr>
        <xdr:cNvPr id="383" name="フローチャート: 判断 382">
          <a:extLst>
            <a:ext uri="{FF2B5EF4-FFF2-40B4-BE49-F238E27FC236}">
              <a16:creationId xmlns:a16="http://schemas.microsoft.com/office/drawing/2014/main" id="{F5E0D1D3-F3A8-4408-9E9D-6BCCA1BAE4DE}"/>
            </a:ext>
          </a:extLst>
        </xdr:cNvPr>
        <xdr:cNvSpPr/>
      </xdr:nvSpPr>
      <xdr:spPr>
        <a:xfrm>
          <a:off x="13652500" y="1038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384" name="テキスト ボックス 383">
          <a:extLst>
            <a:ext uri="{FF2B5EF4-FFF2-40B4-BE49-F238E27FC236}">
              <a16:creationId xmlns:a16="http://schemas.microsoft.com/office/drawing/2014/main" id="{441C8974-3CEB-4082-A535-7ABC7C68A1E3}"/>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85" name="テキスト ボックス 384">
          <a:extLst>
            <a:ext uri="{FF2B5EF4-FFF2-40B4-BE49-F238E27FC236}">
              <a16:creationId xmlns:a16="http://schemas.microsoft.com/office/drawing/2014/main" id="{8358583C-7757-4D33-B1B6-A540A7270E5A}"/>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86" name="テキスト ボックス 385">
          <a:extLst>
            <a:ext uri="{FF2B5EF4-FFF2-40B4-BE49-F238E27FC236}">
              <a16:creationId xmlns:a16="http://schemas.microsoft.com/office/drawing/2014/main" id="{E73EFE0A-1DCC-4A86-9AFE-E808A5F54829}"/>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87" name="テキスト ボックス 386">
          <a:extLst>
            <a:ext uri="{FF2B5EF4-FFF2-40B4-BE49-F238E27FC236}">
              <a16:creationId xmlns:a16="http://schemas.microsoft.com/office/drawing/2014/main" id="{8033FE00-E2CB-4321-BB24-CE3E25E92F93}"/>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88" name="テキスト ボックス 387">
          <a:extLst>
            <a:ext uri="{FF2B5EF4-FFF2-40B4-BE49-F238E27FC236}">
              <a16:creationId xmlns:a16="http://schemas.microsoft.com/office/drawing/2014/main" id="{3A54E55A-3E36-44C4-B27B-61AFECCEA338}"/>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76563</xdr:rowOff>
    </xdr:from>
    <xdr:to>
      <xdr:col>85</xdr:col>
      <xdr:colOff>177800</xdr:colOff>
      <xdr:row>63</xdr:row>
      <xdr:rowOff>6713</xdr:rowOff>
    </xdr:to>
    <xdr:sp macro="" textlink="">
      <xdr:nvSpPr>
        <xdr:cNvPr id="389" name="楕円 388">
          <a:extLst>
            <a:ext uri="{FF2B5EF4-FFF2-40B4-BE49-F238E27FC236}">
              <a16:creationId xmlns:a16="http://schemas.microsoft.com/office/drawing/2014/main" id="{E070B5F1-CDA7-4EE8-9377-C756A4D4F912}"/>
            </a:ext>
          </a:extLst>
        </xdr:cNvPr>
        <xdr:cNvSpPr/>
      </xdr:nvSpPr>
      <xdr:spPr>
        <a:xfrm>
          <a:off x="16268700" y="10706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162940</xdr:rowOff>
    </xdr:from>
    <xdr:ext cx="405111" cy="259045"/>
    <xdr:sp macro="" textlink="">
      <xdr:nvSpPr>
        <xdr:cNvPr id="390" name="【学校施設】&#10;有形固定資産減価償却率該当値テキスト">
          <a:extLst>
            <a:ext uri="{FF2B5EF4-FFF2-40B4-BE49-F238E27FC236}">
              <a16:creationId xmlns:a16="http://schemas.microsoft.com/office/drawing/2014/main" id="{60FFA0B9-0632-472C-B9EB-0BD02A6FBD02}"/>
            </a:ext>
          </a:extLst>
        </xdr:cNvPr>
        <xdr:cNvSpPr txBox="1"/>
      </xdr:nvSpPr>
      <xdr:spPr>
        <a:xfrm>
          <a:off x="16357600" y="10621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154940</xdr:rowOff>
    </xdr:from>
    <xdr:to>
      <xdr:col>81</xdr:col>
      <xdr:colOff>101600</xdr:colOff>
      <xdr:row>63</xdr:row>
      <xdr:rowOff>85090</xdr:rowOff>
    </xdr:to>
    <xdr:sp macro="" textlink="">
      <xdr:nvSpPr>
        <xdr:cNvPr id="391" name="楕円 390">
          <a:extLst>
            <a:ext uri="{FF2B5EF4-FFF2-40B4-BE49-F238E27FC236}">
              <a16:creationId xmlns:a16="http://schemas.microsoft.com/office/drawing/2014/main" id="{D8DFCDB9-69E6-48CD-B3C1-B7A149D1CF87}"/>
            </a:ext>
          </a:extLst>
        </xdr:cNvPr>
        <xdr:cNvSpPr/>
      </xdr:nvSpPr>
      <xdr:spPr>
        <a:xfrm>
          <a:off x="15430500" y="1078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127363</xdr:rowOff>
    </xdr:from>
    <xdr:to>
      <xdr:col>85</xdr:col>
      <xdr:colOff>127000</xdr:colOff>
      <xdr:row>63</xdr:row>
      <xdr:rowOff>34290</xdr:rowOff>
    </xdr:to>
    <xdr:cxnSp macro="">
      <xdr:nvCxnSpPr>
        <xdr:cNvPr id="392" name="直線コネクタ 391">
          <a:extLst>
            <a:ext uri="{FF2B5EF4-FFF2-40B4-BE49-F238E27FC236}">
              <a16:creationId xmlns:a16="http://schemas.microsoft.com/office/drawing/2014/main" id="{A1A2F8A7-AF56-421E-BB54-B0B5AA829914}"/>
            </a:ext>
          </a:extLst>
        </xdr:cNvPr>
        <xdr:cNvCxnSpPr/>
      </xdr:nvCxnSpPr>
      <xdr:spPr>
        <a:xfrm flipV="1">
          <a:off x="15481300" y="10757263"/>
          <a:ext cx="8382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63</xdr:row>
      <xdr:rowOff>101056</xdr:rowOff>
    </xdr:from>
    <xdr:to>
      <xdr:col>72</xdr:col>
      <xdr:colOff>38100</xdr:colOff>
      <xdr:row>64</xdr:row>
      <xdr:rowOff>31206</xdr:rowOff>
    </xdr:to>
    <xdr:sp macro="" textlink="">
      <xdr:nvSpPr>
        <xdr:cNvPr id="393" name="楕円 392">
          <a:extLst>
            <a:ext uri="{FF2B5EF4-FFF2-40B4-BE49-F238E27FC236}">
              <a16:creationId xmlns:a16="http://schemas.microsoft.com/office/drawing/2014/main" id="{3C60E6D5-616D-4F37-9B4C-E2644C218159}"/>
            </a:ext>
          </a:extLst>
        </xdr:cNvPr>
        <xdr:cNvSpPr/>
      </xdr:nvSpPr>
      <xdr:spPr>
        <a:xfrm>
          <a:off x="13652500" y="10902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58</xdr:row>
      <xdr:rowOff>119578</xdr:rowOff>
    </xdr:from>
    <xdr:ext cx="405111" cy="259045"/>
    <xdr:sp macro="" textlink="">
      <xdr:nvSpPr>
        <xdr:cNvPr id="394" name="n_1aveValue【学校施設】&#10;有形固定資産減価償却率">
          <a:extLst>
            <a:ext uri="{FF2B5EF4-FFF2-40B4-BE49-F238E27FC236}">
              <a16:creationId xmlns:a16="http://schemas.microsoft.com/office/drawing/2014/main" id="{63F4AED9-6BF2-45A7-AA4D-3D8D7BC8FEEE}"/>
            </a:ext>
          </a:extLst>
        </xdr:cNvPr>
        <xdr:cNvSpPr txBox="1"/>
      </xdr:nvSpPr>
      <xdr:spPr>
        <a:xfrm>
          <a:off x="15266044" y="10063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380</xdr:rowOff>
    </xdr:from>
    <xdr:ext cx="405111" cy="259045"/>
    <xdr:sp macro="" textlink="">
      <xdr:nvSpPr>
        <xdr:cNvPr id="395" name="n_2aveValue【学校施設】&#10;有形固定資産減価償却率">
          <a:extLst>
            <a:ext uri="{FF2B5EF4-FFF2-40B4-BE49-F238E27FC236}">
              <a16:creationId xmlns:a16="http://schemas.microsoft.com/office/drawing/2014/main" id="{A1365DD6-8B08-40D2-A7A8-20AB96649E9A}"/>
            </a:ext>
          </a:extLst>
        </xdr:cNvPr>
        <xdr:cNvSpPr txBox="1"/>
      </xdr:nvSpPr>
      <xdr:spPr>
        <a:xfrm>
          <a:off x="14389744" y="101159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49365</xdr:rowOff>
    </xdr:from>
    <xdr:ext cx="405111" cy="259045"/>
    <xdr:sp macro="" textlink="">
      <xdr:nvSpPr>
        <xdr:cNvPr id="396" name="n_3aveValue【学校施設】&#10;有形固定資産減価償却率">
          <a:extLst>
            <a:ext uri="{FF2B5EF4-FFF2-40B4-BE49-F238E27FC236}">
              <a16:creationId xmlns:a16="http://schemas.microsoft.com/office/drawing/2014/main" id="{06B4070E-A6B9-4052-91ED-55AF225C05BA}"/>
            </a:ext>
          </a:extLst>
        </xdr:cNvPr>
        <xdr:cNvSpPr txBox="1"/>
      </xdr:nvSpPr>
      <xdr:spPr>
        <a:xfrm>
          <a:off x="13500744" y="10164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76217</xdr:rowOff>
    </xdr:from>
    <xdr:ext cx="405111" cy="259045"/>
    <xdr:sp macro="" textlink="">
      <xdr:nvSpPr>
        <xdr:cNvPr id="397" name="n_1mainValue【学校施設】&#10;有形固定資産減価償却率">
          <a:extLst>
            <a:ext uri="{FF2B5EF4-FFF2-40B4-BE49-F238E27FC236}">
              <a16:creationId xmlns:a16="http://schemas.microsoft.com/office/drawing/2014/main" id="{8C904028-8BD2-4338-ADE2-FA0F373A7E62}"/>
            </a:ext>
          </a:extLst>
        </xdr:cNvPr>
        <xdr:cNvSpPr txBox="1"/>
      </xdr:nvSpPr>
      <xdr:spPr>
        <a:xfrm>
          <a:off x="15266044" y="10877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64</xdr:row>
      <xdr:rowOff>22333</xdr:rowOff>
    </xdr:from>
    <xdr:ext cx="405111" cy="259045"/>
    <xdr:sp macro="" textlink="">
      <xdr:nvSpPr>
        <xdr:cNvPr id="398" name="n_3mainValue【学校施設】&#10;有形固定資産減価償却率">
          <a:extLst>
            <a:ext uri="{FF2B5EF4-FFF2-40B4-BE49-F238E27FC236}">
              <a16:creationId xmlns:a16="http://schemas.microsoft.com/office/drawing/2014/main" id="{53FE82E9-66DA-4622-8556-A67989F88B5E}"/>
            </a:ext>
          </a:extLst>
        </xdr:cNvPr>
        <xdr:cNvSpPr txBox="1"/>
      </xdr:nvSpPr>
      <xdr:spPr>
        <a:xfrm>
          <a:off x="13500744" y="10995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99" name="正方形/長方形 398">
          <a:extLst>
            <a:ext uri="{FF2B5EF4-FFF2-40B4-BE49-F238E27FC236}">
              <a16:creationId xmlns:a16="http://schemas.microsoft.com/office/drawing/2014/main" id="{52C56D54-15CC-4154-8C4E-A224932EF1C2}"/>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00" name="正方形/長方形 399">
          <a:extLst>
            <a:ext uri="{FF2B5EF4-FFF2-40B4-BE49-F238E27FC236}">
              <a16:creationId xmlns:a16="http://schemas.microsoft.com/office/drawing/2014/main" id="{27F98E39-80B7-4E4B-99AD-C62C73F997D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01" name="正方形/長方形 400">
          <a:extLst>
            <a:ext uri="{FF2B5EF4-FFF2-40B4-BE49-F238E27FC236}">
              <a16:creationId xmlns:a16="http://schemas.microsoft.com/office/drawing/2014/main" id="{6E54B6C9-B069-4A96-BBEA-A80507227C81}"/>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02" name="正方形/長方形 401">
          <a:extLst>
            <a:ext uri="{FF2B5EF4-FFF2-40B4-BE49-F238E27FC236}">
              <a16:creationId xmlns:a16="http://schemas.microsoft.com/office/drawing/2014/main" id="{BE70CD8E-3577-438D-A026-0CB6FF424DEB}"/>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03" name="正方形/長方形 402">
          <a:extLst>
            <a:ext uri="{FF2B5EF4-FFF2-40B4-BE49-F238E27FC236}">
              <a16:creationId xmlns:a16="http://schemas.microsoft.com/office/drawing/2014/main" id="{D189D935-432A-4200-A7BC-D40CDC5A7CAC}"/>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04" name="正方形/長方形 403">
          <a:extLst>
            <a:ext uri="{FF2B5EF4-FFF2-40B4-BE49-F238E27FC236}">
              <a16:creationId xmlns:a16="http://schemas.microsoft.com/office/drawing/2014/main" id="{1C5D1A3E-020F-4EA9-9137-C917C26AA19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05" name="正方形/長方形 404">
          <a:extLst>
            <a:ext uri="{FF2B5EF4-FFF2-40B4-BE49-F238E27FC236}">
              <a16:creationId xmlns:a16="http://schemas.microsoft.com/office/drawing/2014/main" id="{8413C22D-83D1-4767-83BC-E097792E47B5}"/>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06" name="正方形/長方形 405">
          <a:extLst>
            <a:ext uri="{FF2B5EF4-FFF2-40B4-BE49-F238E27FC236}">
              <a16:creationId xmlns:a16="http://schemas.microsoft.com/office/drawing/2014/main" id="{AB355C97-FC2B-4BD4-9C87-5528161908B4}"/>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07" name="テキスト ボックス 406">
          <a:extLst>
            <a:ext uri="{FF2B5EF4-FFF2-40B4-BE49-F238E27FC236}">
              <a16:creationId xmlns:a16="http://schemas.microsoft.com/office/drawing/2014/main" id="{3D621ADA-B81F-46D5-8FAC-1627404924E7}"/>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08" name="直線コネクタ 407">
          <a:extLst>
            <a:ext uri="{FF2B5EF4-FFF2-40B4-BE49-F238E27FC236}">
              <a16:creationId xmlns:a16="http://schemas.microsoft.com/office/drawing/2014/main" id="{682A5AC9-8245-4664-89D1-AE54831360EE}"/>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09" name="テキスト ボックス 408">
          <a:extLst>
            <a:ext uri="{FF2B5EF4-FFF2-40B4-BE49-F238E27FC236}">
              <a16:creationId xmlns:a16="http://schemas.microsoft.com/office/drawing/2014/main" id="{A8B40112-F1BE-4FBA-A5EF-D663C2DC3CF7}"/>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63</xdr:row>
      <xdr:rowOff>57150</xdr:rowOff>
    </xdr:to>
    <xdr:cxnSp macro="">
      <xdr:nvCxnSpPr>
        <xdr:cNvPr id="410" name="直線コネクタ 409">
          <a:extLst>
            <a:ext uri="{FF2B5EF4-FFF2-40B4-BE49-F238E27FC236}">
              <a16:creationId xmlns:a16="http://schemas.microsoft.com/office/drawing/2014/main" id="{C54EC258-6420-42D7-B859-EB2B9E0326DD}"/>
            </a:ext>
          </a:extLst>
        </xdr:cNvPr>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411" name="テキスト ボックス 410">
          <a:extLst>
            <a:ext uri="{FF2B5EF4-FFF2-40B4-BE49-F238E27FC236}">
              <a16:creationId xmlns:a16="http://schemas.microsoft.com/office/drawing/2014/main" id="{69C11426-C542-4920-9397-CCBF273D6D1E}"/>
            </a:ext>
          </a:extLst>
        </xdr:cNvPr>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12" name="直線コネクタ 411">
          <a:extLst>
            <a:ext uri="{FF2B5EF4-FFF2-40B4-BE49-F238E27FC236}">
              <a16:creationId xmlns:a16="http://schemas.microsoft.com/office/drawing/2014/main" id="{791F7566-2A9A-462D-84DD-B69309F37DF5}"/>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13" name="テキスト ボックス 412">
          <a:extLst>
            <a:ext uri="{FF2B5EF4-FFF2-40B4-BE49-F238E27FC236}">
              <a16:creationId xmlns:a16="http://schemas.microsoft.com/office/drawing/2014/main" id="{CDA58420-B414-4153-9578-A05A683625B2}"/>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414" name="直線コネクタ 413">
          <a:extLst>
            <a:ext uri="{FF2B5EF4-FFF2-40B4-BE49-F238E27FC236}">
              <a16:creationId xmlns:a16="http://schemas.microsoft.com/office/drawing/2014/main" id="{CC6AEB97-F049-4B8F-A8C9-A3734C097858}"/>
            </a:ext>
          </a:extLst>
        </xdr:cNvPr>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415" name="テキスト ボックス 414">
          <a:extLst>
            <a:ext uri="{FF2B5EF4-FFF2-40B4-BE49-F238E27FC236}">
              <a16:creationId xmlns:a16="http://schemas.microsoft.com/office/drawing/2014/main" id="{20B957DB-BBD6-48CF-8AD9-0FD5D5041B50}"/>
            </a:ext>
          </a:extLst>
        </xdr:cNvPr>
        <xdr:cNvSpPr txBox="1"/>
      </xdr:nvSpPr>
      <xdr:spPr>
        <a:xfrm>
          <a:off x="17820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16" name="直線コネクタ 415">
          <a:extLst>
            <a:ext uri="{FF2B5EF4-FFF2-40B4-BE49-F238E27FC236}">
              <a16:creationId xmlns:a16="http://schemas.microsoft.com/office/drawing/2014/main" id="{4CFD8C50-B54B-4F7F-A0DD-D9EA5E3030C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17" name="テキスト ボックス 416">
          <a:extLst>
            <a:ext uri="{FF2B5EF4-FFF2-40B4-BE49-F238E27FC236}">
              <a16:creationId xmlns:a16="http://schemas.microsoft.com/office/drawing/2014/main" id="{7A47567D-79DB-420E-BAB7-36F8580918B4}"/>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18" name="【学校施設】&#10;一人当たり面積グラフ枠">
          <a:extLst>
            <a:ext uri="{FF2B5EF4-FFF2-40B4-BE49-F238E27FC236}">
              <a16:creationId xmlns:a16="http://schemas.microsoft.com/office/drawing/2014/main" id="{1EC5450B-AEE8-48BD-8B3C-B838C0D76FB9}"/>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111443</xdr:rowOff>
    </xdr:from>
    <xdr:to>
      <xdr:col>116</xdr:col>
      <xdr:colOff>62864</xdr:colOff>
      <xdr:row>63</xdr:row>
      <xdr:rowOff>88011</xdr:rowOff>
    </xdr:to>
    <xdr:cxnSp macro="">
      <xdr:nvCxnSpPr>
        <xdr:cNvPr id="419" name="直線コネクタ 418">
          <a:extLst>
            <a:ext uri="{FF2B5EF4-FFF2-40B4-BE49-F238E27FC236}">
              <a16:creationId xmlns:a16="http://schemas.microsoft.com/office/drawing/2014/main" id="{F949BADD-A21C-4BAD-8553-01D3CF5F9A54}"/>
            </a:ext>
          </a:extLst>
        </xdr:cNvPr>
        <xdr:cNvCxnSpPr/>
      </xdr:nvCxnSpPr>
      <xdr:spPr>
        <a:xfrm flipV="1">
          <a:off x="22160864" y="9712643"/>
          <a:ext cx="0" cy="1176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91838</xdr:rowOff>
    </xdr:from>
    <xdr:ext cx="469744" cy="259045"/>
    <xdr:sp macro="" textlink="">
      <xdr:nvSpPr>
        <xdr:cNvPr id="420" name="【学校施設】&#10;一人当たり面積最小値テキスト">
          <a:extLst>
            <a:ext uri="{FF2B5EF4-FFF2-40B4-BE49-F238E27FC236}">
              <a16:creationId xmlns:a16="http://schemas.microsoft.com/office/drawing/2014/main" id="{045A1B79-6D50-4877-ABB7-E17D5F6A99B0}"/>
            </a:ext>
          </a:extLst>
        </xdr:cNvPr>
        <xdr:cNvSpPr txBox="1"/>
      </xdr:nvSpPr>
      <xdr:spPr>
        <a:xfrm>
          <a:off x="22199600" y="10893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88011</xdr:rowOff>
    </xdr:from>
    <xdr:to>
      <xdr:col>116</xdr:col>
      <xdr:colOff>152400</xdr:colOff>
      <xdr:row>63</xdr:row>
      <xdr:rowOff>88011</xdr:rowOff>
    </xdr:to>
    <xdr:cxnSp macro="">
      <xdr:nvCxnSpPr>
        <xdr:cNvPr id="421" name="直線コネクタ 420">
          <a:extLst>
            <a:ext uri="{FF2B5EF4-FFF2-40B4-BE49-F238E27FC236}">
              <a16:creationId xmlns:a16="http://schemas.microsoft.com/office/drawing/2014/main" id="{2BA18922-DBBE-4608-A9D7-FD099E161C6C}"/>
            </a:ext>
          </a:extLst>
        </xdr:cNvPr>
        <xdr:cNvCxnSpPr/>
      </xdr:nvCxnSpPr>
      <xdr:spPr>
        <a:xfrm>
          <a:off x="22072600" y="10889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58120</xdr:rowOff>
    </xdr:from>
    <xdr:ext cx="469744" cy="259045"/>
    <xdr:sp macro="" textlink="">
      <xdr:nvSpPr>
        <xdr:cNvPr id="422" name="【学校施設】&#10;一人当たり面積最大値テキスト">
          <a:extLst>
            <a:ext uri="{FF2B5EF4-FFF2-40B4-BE49-F238E27FC236}">
              <a16:creationId xmlns:a16="http://schemas.microsoft.com/office/drawing/2014/main" id="{556DB3C8-14BF-4184-A335-DC3FD9B90264}"/>
            </a:ext>
          </a:extLst>
        </xdr:cNvPr>
        <xdr:cNvSpPr txBox="1"/>
      </xdr:nvSpPr>
      <xdr:spPr>
        <a:xfrm>
          <a:off x="22199600" y="9487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111443</xdr:rowOff>
    </xdr:from>
    <xdr:to>
      <xdr:col>116</xdr:col>
      <xdr:colOff>152400</xdr:colOff>
      <xdr:row>56</xdr:row>
      <xdr:rowOff>111443</xdr:rowOff>
    </xdr:to>
    <xdr:cxnSp macro="">
      <xdr:nvCxnSpPr>
        <xdr:cNvPr id="423" name="直線コネクタ 422">
          <a:extLst>
            <a:ext uri="{FF2B5EF4-FFF2-40B4-BE49-F238E27FC236}">
              <a16:creationId xmlns:a16="http://schemas.microsoft.com/office/drawing/2014/main" id="{0CAA9C72-D09E-4BBF-ABF5-0D377F537D98}"/>
            </a:ext>
          </a:extLst>
        </xdr:cNvPr>
        <xdr:cNvCxnSpPr/>
      </xdr:nvCxnSpPr>
      <xdr:spPr>
        <a:xfrm>
          <a:off x="22072600" y="9712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96220</xdr:rowOff>
    </xdr:from>
    <xdr:ext cx="469744" cy="259045"/>
    <xdr:sp macro="" textlink="">
      <xdr:nvSpPr>
        <xdr:cNvPr id="424" name="【学校施設】&#10;一人当たり面積平均値テキスト">
          <a:extLst>
            <a:ext uri="{FF2B5EF4-FFF2-40B4-BE49-F238E27FC236}">
              <a16:creationId xmlns:a16="http://schemas.microsoft.com/office/drawing/2014/main" id="{661E1F81-EFF6-4EB1-AEB6-A331EBE094EE}"/>
            </a:ext>
          </a:extLst>
        </xdr:cNvPr>
        <xdr:cNvSpPr txBox="1"/>
      </xdr:nvSpPr>
      <xdr:spPr>
        <a:xfrm>
          <a:off x="22199600" y="103832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117793</xdr:rowOff>
    </xdr:from>
    <xdr:to>
      <xdr:col>116</xdr:col>
      <xdr:colOff>114300</xdr:colOff>
      <xdr:row>61</xdr:row>
      <xdr:rowOff>47943</xdr:rowOff>
    </xdr:to>
    <xdr:sp macro="" textlink="">
      <xdr:nvSpPr>
        <xdr:cNvPr id="425" name="フローチャート: 判断 424">
          <a:extLst>
            <a:ext uri="{FF2B5EF4-FFF2-40B4-BE49-F238E27FC236}">
              <a16:creationId xmlns:a16="http://schemas.microsoft.com/office/drawing/2014/main" id="{2B444D13-C200-4A4B-A5BF-B7A556979166}"/>
            </a:ext>
          </a:extLst>
        </xdr:cNvPr>
        <xdr:cNvSpPr/>
      </xdr:nvSpPr>
      <xdr:spPr>
        <a:xfrm>
          <a:off x="22110700" y="10404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110363</xdr:rowOff>
    </xdr:from>
    <xdr:to>
      <xdr:col>112</xdr:col>
      <xdr:colOff>38100</xdr:colOff>
      <xdr:row>61</xdr:row>
      <xdr:rowOff>40513</xdr:rowOff>
    </xdr:to>
    <xdr:sp macro="" textlink="">
      <xdr:nvSpPr>
        <xdr:cNvPr id="426" name="フローチャート: 判断 425">
          <a:extLst>
            <a:ext uri="{FF2B5EF4-FFF2-40B4-BE49-F238E27FC236}">
              <a16:creationId xmlns:a16="http://schemas.microsoft.com/office/drawing/2014/main" id="{8270C523-E594-479A-BFD8-EBA00E85CD12}"/>
            </a:ext>
          </a:extLst>
        </xdr:cNvPr>
        <xdr:cNvSpPr/>
      </xdr:nvSpPr>
      <xdr:spPr>
        <a:xfrm>
          <a:off x="21272500" y="10397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141224</xdr:rowOff>
    </xdr:from>
    <xdr:to>
      <xdr:col>107</xdr:col>
      <xdr:colOff>101600</xdr:colOff>
      <xdr:row>61</xdr:row>
      <xdr:rowOff>71374</xdr:rowOff>
    </xdr:to>
    <xdr:sp macro="" textlink="">
      <xdr:nvSpPr>
        <xdr:cNvPr id="427" name="フローチャート: 判断 426">
          <a:extLst>
            <a:ext uri="{FF2B5EF4-FFF2-40B4-BE49-F238E27FC236}">
              <a16:creationId xmlns:a16="http://schemas.microsoft.com/office/drawing/2014/main" id="{F780B706-BF7C-46F8-B92D-8909AA9D1788}"/>
            </a:ext>
          </a:extLst>
        </xdr:cNvPr>
        <xdr:cNvSpPr/>
      </xdr:nvSpPr>
      <xdr:spPr>
        <a:xfrm>
          <a:off x="20383500" y="1042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156655</xdr:rowOff>
    </xdr:from>
    <xdr:to>
      <xdr:col>102</xdr:col>
      <xdr:colOff>165100</xdr:colOff>
      <xdr:row>61</xdr:row>
      <xdr:rowOff>86805</xdr:rowOff>
    </xdr:to>
    <xdr:sp macro="" textlink="">
      <xdr:nvSpPr>
        <xdr:cNvPr id="428" name="フローチャート: 判断 427">
          <a:extLst>
            <a:ext uri="{FF2B5EF4-FFF2-40B4-BE49-F238E27FC236}">
              <a16:creationId xmlns:a16="http://schemas.microsoft.com/office/drawing/2014/main" id="{E3A971AC-398C-4501-AE69-29A8D89CC26F}"/>
            </a:ext>
          </a:extLst>
        </xdr:cNvPr>
        <xdr:cNvSpPr/>
      </xdr:nvSpPr>
      <xdr:spPr>
        <a:xfrm>
          <a:off x="19494500" y="1044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29" name="テキスト ボックス 428">
          <a:extLst>
            <a:ext uri="{FF2B5EF4-FFF2-40B4-BE49-F238E27FC236}">
              <a16:creationId xmlns:a16="http://schemas.microsoft.com/office/drawing/2014/main" id="{005405AA-FCC6-4903-AEB1-22455F801B08}"/>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30" name="テキスト ボックス 429">
          <a:extLst>
            <a:ext uri="{FF2B5EF4-FFF2-40B4-BE49-F238E27FC236}">
              <a16:creationId xmlns:a16="http://schemas.microsoft.com/office/drawing/2014/main" id="{84D928E0-CE77-46C9-9B04-6718917D2F31}"/>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31" name="テキスト ボックス 430">
          <a:extLst>
            <a:ext uri="{FF2B5EF4-FFF2-40B4-BE49-F238E27FC236}">
              <a16:creationId xmlns:a16="http://schemas.microsoft.com/office/drawing/2014/main" id="{3D416D67-2F46-488B-B0C3-E9C2CEF48B6F}"/>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32" name="テキスト ボックス 431">
          <a:extLst>
            <a:ext uri="{FF2B5EF4-FFF2-40B4-BE49-F238E27FC236}">
              <a16:creationId xmlns:a16="http://schemas.microsoft.com/office/drawing/2014/main" id="{3C656B1B-CB17-4910-A569-45ACF89B8635}"/>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33" name="テキスト ボックス 432">
          <a:extLst>
            <a:ext uri="{FF2B5EF4-FFF2-40B4-BE49-F238E27FC236}">
              <a16:creationId xmlns:a16="http://schemas.microsoft.com/office/drawing/2014/main" id="{54DAF774-4C61-4823-A59B-DF56A0CBBF1A}"/>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69786</xdr:rowOff>
    </xdr:from>
    <xdr:to>
      <xdr:col>116</xdr:col>
      <xdr:colOff>114300</xdr:colOff>
      <xdr:row>60</xdr:row>
      <xdr:rowOff>171386</xdr:rowOff>
    </xdr:to>
    <xdr:sp macro="" textlink="">
      <xdr:nvSpPr>
        <xdr:cNvPr id="434" name="楕円 433">
          <a:extLst>
            <a:ext uri="{FF2B5EF4-FFF2-40B4-BE49-F238E27FC236}">
              <a16:creationId xmlns:a16="http://schemas.microsoft.com/office/drawing/2014/main" id="{1CB2885D-FA33-48FC-B37E-BD76E27D794D}"/>
            </a:ext>
          </a:extLst>
        </xdr:cNvPr>
        <xdr:cNvSpPr/>
      </xdr:nvSpPr>
      <xdr:spPr>
        <a:xfrm>
          <a:off x="22110700" y="10356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92663</xdr:rowOff>
    </xdr:from>
    <xdr:ext cx="469744" cy="259045"/>
    <xdr:sp macro="" textlink="">
      <xdr:nvSpPr>
        <xdr:cNvPr id="435" name="【学校施設】&#10;一人当たり面積該当値テキスト">
          <a:extLst>
            <a:ext uri="{FF2B5EF4-FFF2-40B4-BE49-F238E27FC236}">
              <a16:creationId xmlns:a16="http://schemas.microsoft.com/office/drawing/2014/main" id="{F155B511-07AA-4246-8FA0-B2C0C17700DC}"/>
            </a:ext>
          </a:extLst>
        </xdr:cNvPr>
        <xdr:cNvSpPr txBox="1"/>
      </xdr:nvSpPr>
      <xdr:spPr>
        <a:xfrm>
          <a:off x="22199600" y="10208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82359</xdr:rowOff>
    </xdr:from>
    <xdr:to>
      <xdr:col>112</xdr:col>
      <xdr:colOff>38100</xdr:colOff>
      <xdr:row>61</xdr:row>
      <xdr:rowOff>12509</xdr:rowOff>
    </xdr:to>
    <xdr:sp macro="" textlink="">
      <xdr:nvSpPr>
        <xdr:cNvPr id="436" name="楕円 435">
          <a:extLst>
            <a:ext uri="{FF2B5EF4-FFF2-40B4-BE49-F238E27FC236}">
              <a16:creationId xmlns:a16="http://schemas.microsoft.com/office/drawing/2014/main" id="{B9D4E1BE-E59C-45CB-9997-F7A08C467DDE}"/>
            </a:ext>
          </a:extLst>
        </xdr:cNvPr>
        <xdr:cNvSpPr/>
      </xdr:nvSpPr>
      <xdr:spPr>
        <a:xfrm>
          <a:off x="21272500" y="10369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120586</xdr:rowOff>
    </xdr:from>
    <xdr:to>
      <xdr:col>116</xdr:col>
      <xdr:colOff>63500</xdr:colOff>
      <xdr:row>60</xdr:row>
      <xdr:rowOff>133159</xdr:rowOff>
    </xdr:to>
    <xdr:cxnSp macro="">
      <xdr:nvCxnSpPr>
        <xdr:cNvPr id="437" name="直線コネクタ 436">
          <a:extLst>
            <a:ext uri="{FF2B5EF4-FFF2-40B4-BE49-F238E27FC236}">
              <a16:creationId xmlns:a16="http://schemas.microsoft.com/office/drawing/2014/main" id="{2B805CDB-5B72-41FF-895D-8329EAA5B740}"/>
            </a:ext>
          </a:extLst>
        </xdr:cNvPr>
        <xdr:cNvCxnSpPr/>
      </xdr:nvCxnSpPr>
      <xdr:spPr>
        <a:xfrm flipV="1">
          <a:off x="21323300" y="10407586"/>
          <a:ext cx="838200" cy="12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132080</xdr:rowOff>
    </xdr:from>
    <xdr:to>
      <xdr:col>102</xdr:col>
      <xdr:colOff>165100</xdr:colOff>
      <xdr:row>61</xdr:row>
      <xdr:rowOff>62230</xdr:rowOff>
    </xdr:to>
    <xdr:sp macro="" textlink="">
      <xdr:nvSpPr>
        <xdr:cNvPr id="438" name="楕円 437">
          <a:extLst>
            <a:ext uri="{FF2B5EF4-FFF2-40B4-BE49-F238E27FC236}">
              <a16:creationId xmlns:a16="http://schemas.microsoft.com/office/drawing/2014/main" id="{BF4F050B-A488-4DC2-BCF5-C293AE974C50}"/>
            </a:ext>
          </a:extLst>
        </xdr:cNvPr>
        <xdr:cNvSpPr/>
      </xdr:nvSpPr>
      <xdr:spPr>
        <a:xfrm>
          <a:off x="19494500" y="1041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61</xdr:row>
      <xdr:rowOff>31640</xdr:rowOff>
    </xdr:from>
    <xdr:ext cx="469744" cy="259045"/>
    <xdr:sp macro="" textlink="">
      <xdr:nvSpPr>
        <xdr:cNvPr id="439" name="n_1aveValue【学校施設】&#10;一人当たり面積">
          <a:extLst>
            <a:ext uri="{FF2B5EF4-FFF2-40B4-BE49-F238E27FC236}">
              <a16:creationId xmlns:a16="http://schemas.microsoft.com/office/drawing/2014/main" id="{8C3F3015-A520-4494-90FA-191B57952690}"/>
            </a:ext>
          </a:extLst>
        </xdr:cNvPr>
        <xdr:cNvSpPr txBox="1"/>
      </xdr:nvSpPr>
      <xdr:spPr>
        <a:xfrm>
          <a:off x="21075727" y="10490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87901</xdr:rowOff>
    </xdr:from>
    <xdr:ext cx="469744" cy="259045"/>
    <xdr:sp macro="" textlink="">
      <xdr:nvSpPr>
        <xdr:cNvPr id="440" name="n_2aveValue【学校施設】&#10;一人当たり面積">
          <a:extLst>
            <a:ext uri="{FF2B5EF4-FFF2-40B4-BE49-F238E27FC236}">
              <a16:creationId xmlns:a16="http://schemas.microsoft.com/office/drawing/2014/main" id="{FB3CA480-3DAD-4E6B-BEF9-EEF56DCBF5F7}"/>
            </a:ext>
          </a:extLst>
        </xdr:cNvPr>
        <xdr:cNvSpPr txBox="1"/>
      </xdr:nvSpPr>
      <xdr:spPr>
        <a:xfrm>
          <a:off x="20199427" y="10203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77932</xdr:rowOff>
    </xdr:from>
    <xdr:ext cx="469744" cy="259045"/>
    <xdr:sp macro="" textlink="">
      <xdr:nvSpPr>
        <xdr:cNvPr id="441" name="n_3aveValue【学校施設】&#10;一人当たり面積">
          <a:extLst>
            <a:ext uri="{FF2B5EF4-FFF2-40B4-BE49-F238E27FC236}">
              <a16:creationId xmlns:a16="http://schemas.microsoft.com/office/drawing/2014/main" id="{C3686835-31F0-45BB-847E-0837864A4B4C}"/>
            </a:ext>
          </a:extLst>
        </xdr:cNvPr>
        <xdr:cNvSpPr txBox="1"/>
      </xdr:nvSpPr>
      <xdr:spPr>
        <a:xfrm>
          <a:off x="19310427" y="10536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29036</xdr:rowOff>
    </xdr:from>
    <xdr:ext cx="469744" cy="259045"/>
    <xdr:sp macro="" textlink="">
      <xdr:nvSpPr>
        <xdr:cNvPr id="442" name="n_1mainValue【学校施設】&#10;一人当たり面積">
          <a:extLst>
            <a:ext uri="{FF2B5EF4-FFF2-40B4-BE49-F238E27FC236}">
              <a16:creationId xmlns:a16="http://schemas.microsoft.com/office/drawing/2014/main" id="{BBB80756-1718-4040-8436-1C684C85B3B1}"/>
            </a:ext>
          </a:extLst>
        </xdr:cNvPr>
        <xdr:cNvSpPr txBox="1"/>
      </xdr:nvSpPr>
      <xdr:spPr>
        <a:xfrm>
          <a:off x="21075727" y="10144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78757</xdr:rowOff>
    </xdr:from>
    <xdr:ext cx="469744" cy="259045"/>
    <xdr:sp macro="" textlink="">
      <xdr:nvSpPr>
        <xdr:cNvPr id="443" name="n_3mainValue【学校施設】&#10;一人当たり面積">
          <a:extLst>
            <a:ext uri="{FF2B5EF4-FFF2-40B4-BE49-F238E27FC236}">
              <a16:creationId xmlns:a16="http://schemas.microsoft.com/office/drawing/2014/main" id="{461CFDE7-4E78-4890-ADEB-B591ABCD7089}"/>
            </a:ext>
          </a:extLst>
        </xdr:cNvPr>
        <xdr:cNvSpPr txBox="1"/>
      </xdr:nvSpPr>
      <xdr:spPr>
        <a:xfrm>
          <a:off x="19310427" y="1019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44" name="正方形/長方形 443">
          <a:extLst>
            <a:ext uri="{FF2B5EF4-FFF2-40B4-BE49-F238E27FC236}">
              <a16:creationId xmlns:a16="http://schemas.microsoft.com/office/drawing/2014/main" id="{2B01B496-5979-4062-B201-4A095FB344D3}"/>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45" name="正方形/長方形 444">
          <a:extLst>
            <a:ext uri="{FF2B5EF4-FFF2-40B4-BE49-F238E27FC236}">
              <a16:creationId xmlns:a16="http://schemas.microsoft.com/office/drawing/2014/main" id="{99453368-373C-4EBD-8C08-75A941C2DD8F}"/>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46" name="正方形/長方形 445">
          <a:extLst>
            <a:ext uri="{FF2B5EF4-FFF2-40B4-BE49-F238E27FC236}">
              <a16:creationId xmlns:a16="http://schemas.microsoft.com/office/drawing/2014/main" id="{1C8609CB-42A1-4F8C-910F-6D56B92AF3A7}"/>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47" name="正方形/長方形 446">
          <a:extLst>
            <a:ext uri="{FF2B5EF4-FFF2-40B4-BE49-F238E27FC236}">
              <a16:creationId xmlns:a16="http://schemas.microsoft.com/office/drawing/2014/main" id="{E54080C3-86E7-470F-B535-9AFAFDE74006}"/>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48" name="正方形/長方形 447">
          <a:extLst>
            <a:ext uri="{FF2B5EF4-FFF2-40B4-BE49-F238E27FC236}">
              <a16:creationId xmlns:a16="http://schemas.microsoft.com/office/drawing/2014/main" id="{9E9862C2-AF3A-4F96-972E-52BA041D7AC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49" name="正方形/長方形 448">
          <a:extLst>
            <a:ext uri="{FF2B5EF4-FFF2-40B4-BE49-F238E27FC236}">
              <a16:creationId xmlns:a16="http://schemas.microsoft.com/office/drawing/2014/main" id="{CCFB6222-118B-4027-91A7-5F595DB5C522}"/>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50" name="正方形/長方形 449">
          <a:extLst>
            <a:ext uri="{FF2B5EF4-FFF2-40B4-BE49-F238E27FC236}">
              <a16:creationId xmlns:a16="http://schemas.microsoft.com/office/drawing/2014/main" id="{71DC6FDA-0CCF-4223-BBB0-5776CF754491}"/>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51" name="正方形/長方形 450">
          <a:extLst>
            <a:ext uri="{FF2B5EF4-FFF2-40B4-BE49-F238E27FC236}">
              <a16:creationId xmlns:a16="http://schemas.microsoft.com/office/drawing/2014/main" id="{23465E74-ED1F-4B79-AF10-60FBBC29C620}"/>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452" name="正方形/長方形 451">
          <a:extLst>
            <a:ext uri="{FF2B5EF4-FFF2-40B4-BE49-F238E27FC236}">
              <a16:creationId xmlns:a16="http://schemas.microsoft.com/office/drawing/2014/main" id="{A13C09BF-912E-49B6-BF8C-AB60912ED4AA}"/>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53" name="正方形/長方形 452">
          <a:extLst>
            <a:ext uri="{FF2B5EF4-FFF2-40B4-BE49-F238E27FC236}">
              <a16:creationId xmlns:a16="http://schemas.microsoft.com/office/drawing/2014/main" id="{5988F712-DC8A-46EF-A563-487BD3944CED}"/>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54" name="正方形/長方形 453">
          <a:extLst>
            <a:ext uri="{FF2B5EF4-FFF2-40B4-BE49-F238E27FC236}">
              <a16:creationId xmlns:a16="http://schemas.microsoft.com/office/drawing/2014/main" id="{12D5B48C-758E-4853-A95F-602B37B36F8E}"/>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55" name="正方形/長方形 454">
          <a:extLst>
            <a:ext uri="{FF2B5EF4-FFF2-40B4-BE49-F238E27FC236}">
              <a16:creationId xmlns:a16="http://schemas.microsoft.com/office/drawing/2014/main" id="{C45EC240-E5D4-4772-A0F7-61104FF93DD3}"/>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56" name="正方形/長方形 455">
          <a:extLst>
            <a:ext uri="{FF2B5EF4-FFF2-40B4-BE49-F238E27FC236}">
              <a16:creationId xmlns:a16="http://schemas.microsoft.com/office/drawing/2014/main" id="{98D37188-EBD3-4EB9-8B82-61518078FFCB}"/>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57" name="正方形/長方形 456">
          <a:extLst>
            <a:ext uri="{FF2B5EF4-FFF2-40B4-BE49-F238E27FC236}">
              <a16:creationId xmlns:a16="http://schemas.microsoft.com/office/drawing/2014/main" id="{79A2A477-48E5-4447-A5FE-7D034F01581F}"/>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58" name="正方形/長方形 457">
          <a:extLst>
            <a:ext uri="{FF2B5EF4-FFF2-40B4-BE49-F238E27FC236}">
              <a16:creationId xmlns:a16="http://schemas.microsoft.com/office/drawing/2014/main" id="{F43A6F6F-F99C-40AA-85B6-18C52CB0600F}"/>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59" name="正方形/長方形 458">
          <a:extLst>
            <a:ext uri="{FF2B5EF4-FFF2-40B4-BE49-F238E27FC236}">
              <a16:creationId xmlns:a16="http://schemas.microsoft.com/office/drawing/2014/main" id="{226AA98E-4D3C-494C-AE72-6F2CE155052F}"/>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460" name="正方形/長方形 459">
          <a:extLst>
            <a:ext uri="{FF2B5EF4-FFF2-40B4-BE49-F238E27FC236}">
              <a16:creationId xmlns:a16="http://schemas.microsoft.com/office/drawing/2014/main" id="{D787D230-2CF6-4AE6-9C1B-50B0A74B6493}"/>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61" name="正方形/長方形 460">
          <a:extLst>
            <a:ext uri="{FF2B5EF4-FFF2-40B4-BE49-F238E27FC236}">
              <a16:creationId xmlns:a16="http://schemas.microsoft.com/office/drawing/2014/main" id="{24D31011-1859-4B97-B899-8EA9A85B8E44}"/>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62" name="正方形/長方形 461">
          <a:extLst>
            <a:ext uri="{FF2B5EF4-FFF2-40B4-BE49-F238E27FC236}">
              <a16:creationId xmlns:a16="http://schemas.microsoft.com/office/drawing/2014/main" id="{AA83BC02-F9CD-413A-821D-2393EB1E5642}"/>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63" name="正方形/長方形 462">
          <a:extLst>
            <a:ext uri="{FF2B5EF4-FFF2-40B4-BE49-F238E27FC236}">
              <a16:creationId xmlns:a16="http://schemas.microsoft.com/office/drawing/2014/main" id="{76D641F3-C58D-460D-B908-EFCAD07F9047}"/>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64" name="正方形/長方形 463">
          <a:extLst>
            <a:ext uri="{FF2B5EF4-FFF2-40B4-BE49-F238E27FC236}">
              <a16:creationId xmlns:a16="http://schemas.microsoft.com/office/drawing/2014/main" id="{0E011CA8-88CB-44BF-9E7E-6B3BB9B72AEA}"/>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65" name="正方形/長方形 464">
          <a:extLst>
            <a:ext uri="{FF2B5EF4-FFF2-40B4-BE49-F238E27FC236}">
              <a16:creationId xmlns:a16="http://schemas.microsoft.com/office/drawing/2014/main" id="{ED6AFA18-E83F-4DED-8CC2-F4617F274EC7}"/>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66" name="正方形/長方形 465">
          <a:extLst>
            <a:ext uri="{FF2B5EF4-FFF2-40B4-BE49-F238E27FC236}">
              <a16:creationId xmlns:a16="http://schemas.microsoft.com/office/drawing/2014/main" id="{5ADE8092-8D34-4506-AF28-F52BDDFA2A1E}"/>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67" name="正方形/長方形 466">
          <a:extLst>
            <a:ext uri="{FF2B5EF4-FFF2-40B4-BE49-F238E27FC236}">
              <a16:creationId xmlns:a16="http://schemas.microsoft.com/office/drawing/2014/main" id="{776B71AA-8009-4C7A-9DCE-D33CB59B8EF7}"/>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68" name="テキスト ボックス 467">
          <a:extLst>
            <a:ext uri="{FF2B5EF4-FFF2-40B4-BE49-F238E27FC236}">
              <a16:creationId xmlns:a16="http://schemas.microsoft.com/office/drawing/2014/main" id="{AA85D0FF-6ED6-488A-B531-9150FA1B1D6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69" name="直線コネクタ 468">
          <a:extLst>
            <a:ext uri="{FF2B5EF4-FFF2-40B4-BE49-F238E27FC236}">
              <a16:creationId xmlns:a16="http://schemas.microsoft.com/office/drawing/2014/main" id="{31D7312A-158C-4ED7-84E6-86B3CB22486B}"/>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470" name="テキスト ボックス 469">
          <a:extLst>
            <a:ext uri="{FF2B5EF4-FFF2-40B4-BE49-F238E27FC236}">
              <a16:creationId xmlns:a16="http://schemas.microsoft.com/office/drawing/2014/main" id="{49AD3C8C-DF93-4FEC-AA9B-44E2473DB35F}"/>
            </a:ext>
          </a:extLst>
        </xdr:cNvPr>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471" name="直線コネクタ 470">
          <a:extLst>
            <a:ext uri="{FF2B5EF4-FFF2-40B4-BE49-F238E27FC236}">
              <a16:creationId xmlns:a16="http://schemas.microsoft.com/office/drawing/2014/main" id="{0810E9FF-D0C1-419C-AD4E-C3D8B64E1CB4}"/>
            </a:ext>
          </a:extLst>
        </xdr:cNvPr>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472" name="テキスト ボックス 471">
          <a:extLst>
            <a:ext uri="{FF2B5EF4-FFF2-40B4-BE49-F238E27FC236}">
              <a16:creationId xmlns:a16="http://schemas.microsoft.com/office/drawing/2014/main" id="{663A37C4-F7C3-4C1A-B253-CCEC549D2AB7}"/>
            </a:ext>
          </a:extLst>
        </xdr:cNvPr>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473" name="直線コネクタ 472">
          <a:extLst>
            <a:ext uri="{FF2B5EF4-FFF2-40B4-BE49-F238E27FC236}">
              <a16:creationId xmlns:a16="http://schemas.microsoft.com/office/drawing/2014/main" id="{B14ED550-ECC2-455E-84A6-F080E3D52D1F}"/>
            </a:ext>
          </a:extLst>
        </xdr:cNvPr>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474" name="テキスト ボックス 473">
          <a:extLst>
            <a:ext uri="{FF2B5EF4-FFF2-40B4-BE49-F238E27FC236}">
              <a16:creationId xmlns:a16="http://schemas.microsoft.com/office/drawing/2014/main" id="{257D7B02-F904-4797-967B-84C632FA3583}"/>
            </a:ext>
          </a:extLst>
        </xdr:cNvPr>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475" name="直線コネクタ 474">
          <a:extLst>
            <a:ext uri="{FF2B5EF4-FFF2-40B4-BE49-F238E27FC236}">
              <a16:creationId xmlns:a16="http://schemas.microsoft.com/office/drawing/2014/main" id="{B0644B6A-3ED8-4DFC-A949-E89917478BD4}"/>
            </a:ext>
          </a:extLst>
        </xdr:cNvPr>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476" name="テキスト ボックス 475">
          <a:extLst>
            <a:ext uri="{FF2B5EF4-FFF2-40B4-BE49-F238E27FC236}">
              <a16:creationId xmlns:a16="http://schemas.microsoft.com/office/drawing/2014/main" id="{309F4FA7-C71E-46C8-997C-71AFB0DF1269}"/>
            </a:ext>
          </a:extLst>
        </xdr:cNvPr>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477" name="直線コネクタ 476">
          <a:extLst>
            <a:ext uri="{FF2B5EF4-FFF2-40B4-BE49-F238E27FC236}">
              <a16:creationId xmlns:a16="http://schemas.microsoft.com/office/drawing/2014/main" id="{B5ED4DF9-5EA6-47CA-8308-B0596733D920}"/>
            </a:ext>
          </a:extLst>
        </xdr:cNvPr>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105427</xdr:rowOff>
    </xdr:from>
    <xdr:ext cx="467179" cy="259045"/>
    <xdr:sp macro="" textlink="">
      <xdr:nvSpPr>
        <xdr:cNvPr id="478" name="テキスト ボックス 477">
          <a:extLst>
            <a:ext uri="{FF2B5EF4-FFF2-40B4-BE49-F238E27FC236}">
              <a16:creationId xmlns:a16="http://schemas.microsoft.com/office/drawing/2014/main" id="{215ED0FC-49C4-4496-A655-681267AC763F}"/>
            </a:ext>
          </a:extLst>
        </xdr:cNvPr>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79" name="直線コネクタ 478">
          <a:extLst>
            <a:ext uri="{FF2B5EF4-FFF2-40B4-BE49-F238E27FC236}">
              <a16:creationId xmlns:a16="http://schemas.microsoft.com/office/drawing/2014/main" id="{680C62A8-6055-4FE0-8F28-092A97800992}"/>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480" name="テキスト ボックス 479">
          <a:extLst>
            <a:ext uri="{FF2B5EF4-FFF2-40B4-BE49-F238E27FC236}">
              <a16:creationId xmlns:a16="http://schemas.microsoft.com/office/drawing/2014/main" id="{2FD35629-0C29-42C5-AB7F-C5F76FEF6A89}"/>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481" name="【公民館】&#10;有形固定資産減価償却率グラフ枠">
          <a:extLst>
            <a:ext uri="{FF2B5EF4-FFF2-40B4-BE49-F238E27FC236}">
              <a16:creationId xmlns:a16="http://schemas.microsoft.com/office/drawing/2014/main" id="{963C9573-FBA9-4A29-9A68-A0E081EE2986}"/>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167639</xdr:rowOff>
    </xdr:from>
    <xdr:to>
      <xdr:col>85</xdr:col>
      <xdr:colOff>126364</xdr:colOff>
      <xdr:row>108</xdr:row>
      <xdr:rowOff>144780</xdr:rowOff>
    </xdr:to>
    <xdr:cxnSp macro="">
      <xdr:nvCxnSpPr>
        <xdr:cNvPr id="482" name="直線コネクタ 481">
          <a:extLst>
            <a:ext uri="{FF2B5EF4-FFF2-40B4-BE49-F238E27FC236}">
              <a16:creationId xmlns:a16="http://schemas.microsoft.com/office/drawing/2014/main" id="{A31D0BD6-38EB-4323-B98B-EC7920A8FF5F}"/>
            </a:ext>
          </a:extLst>
        </xdr:cNvPr>
        <xdr:cNvCxnSpPr/>
      </xdr:nvCxnSpPr>
      <xdr:spPr>
        <a:xfrm flipV="1">
          <a:off x="16318864" y="17312639"/>
          <a:ext cx="0" cy="13487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148607</xdr:rowOff>
    </xdr:from>
    <xdr:ext cx="405111" cy="259045"/>
    <xdr:sp macro="" textlink="">
      <xdr:nvSpPr>
        <xdr:cNvPr id="483" name="【公民館】&#10;有形固定資産減価償却率最小値テキスト">
          <a:extLst>
            <a:ext uri="{FF2B5EF4-FFF2-40B4-BE49-F238E27FC236}">
              <a16:creationId xmlns:a16="http://schemas.microsoft.com/office/drawing/2014/main" id="{0EF0B4E1-B4A7-4B82-BF9E-E1C34B328426}"/>
            </a:ext>
          </a:extLst>
        </xdr:cNvPr>
        <xdr:cNvSpPr txBox="1"/>
      </xdr:nvSpPr>
      <xdr:spPr>
        <a:xfrm>
          <a:off x="16357600" y="1866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144780</xdr:rowOff>
    </xdr:from>
    <xdr:to>
      <xdr:col>86</xdr:col>
      <xdr:colOff>25400</xdr:colOff>
      <xdr:row>108</xdr:row>
      <xdr:rowOff>144780</xdr:rowOff>
    </xdr:to>
    <xdr:cxnSp macro="">
      <xdr:nvCxnSpPr>
        <xdr:cNvPr id="484" name="直線コネクタ 483">
          <a:extLst>
            <a:ext uri="{FF2B5EF4-FFF2-40B4-BE49-F238E27FC236}">
              <a16:creationId xmlns:a16="http://schemas.microsoft.com/office/drawing/2014/main" id="{BF51AE26-20C1-45CF-8EF6-48847058D51D}"/>
            </a:ext>
          </a:extLst>
        </xdr:cNvPr>
        <xdr:cNvCxnSpPr/>
      </xdr:nvCxnSpPr>
      <xdr:spPr>
        <a:xfrm>
          <a:off x="16230600" y="1866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114316</xdr:rowOff>
    </xdr:from>
    <xdr:ext cx="405111" cy="259045"/>
    <xdr:sp macro="" textlink="">
      <xdr:nvSpPr>
        <xdr:cNvPr id="485" name="【公民館】&#10;有形固定資産減価償却率最大値テキスト">
          <a:extLst>
            <a:ext uri="{FF2B5EF4-FFF2-40B4-BE49-F238E27FC236}">
              <a16:creationId xmlns:a16="http://schemas.microsoft.com/office/drawing/2014/main" id="{8A666F05-6082-44D2-9E00-DB3845F08763}"/>
            </a:ext>
          </a:extLst>
        </xdr:cNvPr>
        <xdr:cNvSpPr txBox="1"/>
      </xdr:nvSpPr>
      <xdr:spPr>
        <a:xfrm>
          <a:off x="16357600" y="17087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167639</xdr:rowOff>
    </xdr:from>
    <xdr:to>
      <xdr:col>86</xdr:col>
      <xdr:colOff>25400</xdr:colOff>
      <xdr:row>100</xdr:row>
      <xdr:rowOff>167639</xdr:rowOff>
    </xdr:to>
    <xdr:cxnSp macro="">
      <xdr:nvCxnSpPr>
        <xdr:cNvPr id="486" name="直線コネクタ 485">
          <a:extLst>
            <a:ext uri="{FF2B5EF4-FFF2-40B4-BE49-F238E27FC236}">
              <a16:creationId xmlns:a16="http://schemas.microsoft.com/office/drawing/2014/main" id="{B7D9A802-7378-47CC-AFDC-C449057CF213}"/>
            </a:ext>
          </a:extLst>
        </xdr:cNvPr>
        <xdr:cNvCxnSpPr/>
      </xdr:nvCxnSpPr>
      <xdr:spPr>
        <a:xfrm>
          <a:off x="16230600" y="1731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47262</xdr:rowOff>
    </xdr:from>
    <xdr:ext cx="405111" cy="259045"/>
    <xdr:sp macro="" textlink="">
      <xdr:nvSpPr>
        <xdr:cNvPr id="487" name="【公民館】&#10;有形固定資産減価償却率平均値テキスト">
          <a:extLst>
            <a:ext uri="{FF2B5EF4-FFF2-40B4-BE49-F238E27FC236}">
              <a16:creationId xmlns:a16="http://schemas.microsoft.com/office/drawing/2014/main" id="{98282AB1-0B01-41CF-AB2E-132BB4E31215}"/>
            </a:ext>
          </a:extLst>
        </xdr:cNvPr>
        <xdr:cNvSpPr txBox="1"/>
      </xdr:nvSpPr>
      <xdr:spPr>
        <a:xfrm>
          <a:off x="16357600" y="180495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68835</xdr:rowOff>
    </xdr:from>
    <xdr:to>
      <xdr:col>85</xdr:col>
      <xdr:colOff>177800</xdr:colOff>
      <xdr:row>105</xdr:row>
      <xdr:rowOff>170435</xdr:rowOff>
    </xdr:to>
    <xdr:sp macro="" textlink="">
      <xdr:nvSpPr>
        <xdr:cNvPr id="488" name="フローチャート: 判断 487">
          <a:extLst>
            <a:ext uri="{FF2B5EF4-FFF2-40B4-BE49-F238E27FC236}">
              <a16:creationId xmlns:a16="http://schemas.microsoft.com/office/drawing/2014/main" id="{8AFAC4EE-9D2C-441F-AA55-AB88F4B9C4C1}"/>
            </a:ext>
          </a:extLst>
        </xdr:cNvPr>
        <xdr:cNvSpPr/>
      </xdr:nvSpPr>
      <xdr:spPr>
        <a:xfrm>
          <a:off x="16268700" y="18071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66548</xdr:rowOff>
    </xdr:from>
    <xdr:to>
      <xdr:col>81</xdr:col>
      <xdr:colOff>101600</xdr:colOff>
      <xdr:row>105</xdr:row>
      <xdr:rowOff>168148</xdr:rowOff>
    </xdr:to>
    <xdr:sp macro="" textlink="">
      <xdr:nvSpPr>
        <xdr:cNvPr id="489" name="フローチャート: 判断 488">
          <a:extLst>
            <a:ext uri="{FF2B5EF4-FFF2-40B4-BE49-F238E27FC236}">
              <a16:creationId xmlns:a16="http://schemas.microsoft.com/office/drawing/2014/main" id="{70FD70BC-00E5-45D1-9FE1-91DD9AB9904C}"/>
            </a:ext>
          </a:extLst>
        </xdr:cNvPr>
        <xdr:cNvSpPr/>
      </xdr:nvSpPr>
      <xdr:spPr>
        <a:xfrm>
          <a:off x="15430500" y="18068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109982</xdr:rowOff>
    </xdr:from>
    <xdr:to>
      <xdr:col>76</xdr:col>
      <xdr:colOff>165100</xdr:colOff>
      <xdr:row>106</xdr:row>
      <xdr:rowOff>40132</xdr:rowOff>
    </xdr:to>
    <xdr:sp macro="" textlink="">
      <xdr:nvSpPr>
        <xdr:cNvPr id="490" name="フローチャート: 判断 489">
          <a:extLst>
            <a:ext uri="{FF2B5EF4-FFF2-40B4-BE49-F238E27FC236}">
              <a16:creationId xmlns:a16="http://schemas.microsoft.com/office/drawing/2014/main" id="{F0B2B56F-775E-46D6-91DF-4AA1E38AE81F}"/>
            </a:ext>
          </a:extLst>
        </xdr:cNvPr>
        <xdr:cNvSpPr/>
      </xdr:nvSpPr>
      <xdr:spPr>
        <a:xfrm>
          <a:off x="14541500" y="1811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48261</xdr:rowOff>
    </xdr:from>
    <xdr:to>
      <xdr:col>72</xdr:col>
      <xdr:colOff>38100</xdr:colOff>
      <xdr:row>105</xdr:row>
      <xdr:rowOff>149861</xdr:rowOff>
    </xdr:to>
    <xdr:sp macro="" textlink="">
      <xdr:nvSpPr>
        <xdr:cNvPr id="491" name="フローチャート: 判断 490">
          <a:extLst>
            <a:ext uri="{FF2B5EF4-FFF2-40B4-BE49-F238E27FC236}">
              <a16:creationId xmlns:a16="http://schemas.microsoft.com/office/drawing/2014/main" id="{7E4542C8-0F47-4A10-9F82-145814D7E09D}"/>
            </a:ext>
          </a:extLst>
        </xdr:cNvPr>
        <xdr:cNvSpPr/>
      </xdr:nvSpPr>
      <xdr:spPr>
        <a:xfrm>
          <a:off x="13652500" y="1805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492" name="テキスト ボックス 491">
          <a:extLst>
            <a:ext uri="{FF2B5EF4-FFF2-40B4-BE49-F238E27FC236}">
              <a16:creationId xmlns:a16="http://schemas.microsoft.com/office/drawing/2014/main" id="{603AF273-17BD-4656-A3E3-3C5FDED111BE}"/>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493" name="テキスト ボックス 492">
          <a:extLst>
            <a:ext uri="{FF2B5EF4-FFF2-40B4-BE49-F238E27FC236}">
              <a16:creationId xmlns:a16="http://schemas.microsoft.com/office/drawing/2014/main" id="{876DE575-C710-4A4B-AE6F-868F80E51C73}"/>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494" name="テキスト ボックス 493">
          <a:extLst>
            <a:ext uri="{FF2B5EF4-FFF2-40B4-BE49-F238E27FC236}">
              <a16:creationId xmlns:a16="http://schemas.microsoft.com/office/drawing/2014/main" id="{439F5CBF-C932-4BBF-8A43-632240DECB5F}"/>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495" name="テキスト ボックス 494">
          <a:extLst>
            <a:ext uri="{FF2B5EF4-FFF2-40B4-BE49-F238E27FC236}">
              <a16:creationId xmlns:a16="http://schemas.microsoft.com/office/drawing/2014/main" id="{7D4DE96A-983E-42F4-93FF-9C33D0E817DE}"/>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496" name="テキスト ボックス 495">
          <a:extLst>
            <a:ext uri="{FF2B5EF4-FFF2-40B4-BE49-F238E27FC236}">
              <a16:creationId xmlns:a16="http://schemas.microsoft.com/office/drawing/2014/main" id="{1904AB7E-F22C-49CE-8D66-8CE7467C6B85}"/>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36830</xdr:rowOff>
    </xdr:from>
    <xdr:to>
      <xdr:col>85</xdr:col>
      <xdr:colOff>177800</xdr:colOff>
      <xdr:row>105</xdr:row>
      <xdr:rowOff>138430</xdr:rowOff>
    </xdr:to>
    <xdr:sp macro="" textlink="">
      <xdr:nvSpPr>
        <xdr:cNvPr id="497" name="楕円 496">
          <a:extLst>
            <a:ext uri="{FF2B5EF4-FFF2-40B4-BE49-F238E27FC236}">
              <a16:creationId xmlns:a16="http://schemas.microsoft.com/office/drawing/2014/main" id="{688F6010-67CE-4981-8DBC-068AB1D97FEF}"/>
            </a:ext>
          </a:extLst>
        </xdr:cNvPr>
        <xdr:cNvSpPr/>
      </xdr:nvSpPr>
      <xdr:spPr>
        <a:xfrm>
          <a:off x="16268700" y="1803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59707</xdr:rowOff>
    </xdr:from>
    <xdr:ext cx="405111" cy="259045"/>
    <xdr:sp macro="" textlink="">
      <xdr:nvSpPr>
        <xdr:cNvPr id="498" name="【公民館】&#10;有形固定資産減価償却率該当値テキスト">
          <a:extLst>
            <a:ext uri="{FF2B5EF4-FFF2-40B4-BE49-F238E27FC236}">
              <a16:creationId xmlns:a16="http://schemas.microsoft.com/office/drawing/2014/main" id="{4567E345-D950-463C-BE8F-76D216B89101}"/>
            </a:ext>
          </a:extLst>
        </xdr:cNvPr>
        <xdr:cNvSpPr txBox="1"/>
      </xdr:nvSpPr>
      <xdr:spPr>
        <a:xfrm>
          <a:off x="16357600" y="17890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82550</xdr:rowOff>
    </xdr:from>
    <xdr:to>
      <xdr:col>81</xdr:col>
      <xdr:colOff>101600</xdr:colOff>
      <xdr:row>106</xdr:row>
      <xdr:rowOff>12700</xdr:rowOff>
    </xdr:to>
    <xdr:sp macro="" textlink="">
      <xdr:nvSpPr>
        <xdr:cNvPr id="499" name="楕円 498">
          <a:extLst>
            <a:ext uri="{FF2B5EF4-FFF2-40B4-BE49-F238E27FC236}">
              <a16:creationId xmlns:a16="http://schemas.microsoft.com/office/drawing/2014/main" id="{7DAB55C5-1EE0-4EB8-BF9E-D9A20B977C9A}"/>
            </a:ext>
          </a:extLst>
        </xdr:cNvPr>
        <xdr:cNvSpPr/>
      </xdr:nvSpPr>
      <xdr:spPr>
        <a:xfrm>
          <a:off x="15430500" y="1808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87630</xdr:rowOff>
    </xdr:from>
    <xdr:to>
      <xdr:col>85</xdr:col>
      <xdr:colOff>127000</xdr:colOff>
      <xdr:row>105</xdr:row>
      <xdr:rowOff>133350</xdr:rowOff>
    </xdr:to>
    <xdr:cxnSp macro="">
      <xdr:nvCxnSpPr>
        <xdr:cNvPr id="500" name="直線コネクタ 499">
          <a:extLst>
            <a:ext uri="{FF2B5EF4-FFF2-40B4-BE49-F238E27FC236}">
              <a16:creationId xmlns:a16="http://schemas.microsoft.com/office/drawing/2014/main" id="{36ED57A7-5726-48EA-9F7F-33EC201DE83C}"/>
            </a:ext>
          </a:extLst>
        </xdr:cNvPr>
        <xdr:cNvCxnSpPr/>
      </xdr:nvCxnSpPr>
      <xdr:spPr>
        <a:xfrm flipV="1">
          <a:off x="15481300" y="1808988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2539</xdr:rowOff>
    </xdr:from>
    <xdr:to>
      <xdr:col>72</xdr:col>
      <xdr:colOff>38100</xdr:colOff>
      <xdr:row>106</xdr:row>
      <xdr:rowOff>104139</xdr:rowOff>
    </xdr:to>
    <xdr:sp macro="" textlink="">
      <xdr:nvSpPr>
        <xdr:cNvPr id="501" name="楕円 500">
          <a:extLst>
            <a:ext uri="{FF2B5EF4-FFF2-40B4-BE49-F238E27FC236}">
              <a16:creationId xmlns:a16="http://schemas.microsoft.com/office/drawing/2014/main" id="{FC408A65-4F33-4DE3-BE51-032064D1322E}"/>
            </a:ext>
          </a:extLst>
        </xdr:cNvPr>
        <xdr:cNvSpPr/>
      </xdr:nvSpPr>
      <xdr:spPr>
        <a:xfrm>
          <a:off x="13652500" y="1817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104</xdr:row>
      <xdr:rowOff>13225</xdr:rowOff>
    </xdr:from>
    <xdr:ext cx="405111" cy="259045"/>
    <xdr:sp macro="" textlink="">
      <xdr:nvSpPr>
        <xdr:cNvPr id="502" name="n_1aveValue【公民館】&#10;有形固定資産減価償却率">
          <a:extLst>
            <a:ext uri="{FF2B5EF4-FFF2-40B4-BE49-F238E27FC236}">
              <a16:creationId xmlns:a16="http://schemas.microsoft.com/office/drawing/2014/main" id="{24BC5236-9084-4CC4-85F7-A18361B6BAB9}"/>
            </a:ext>
          </a:extLst>
        </xdr:cNvPr>
        <xdr:cNvSpPr txBox="1"/>
      </xdr:nvSpPr>
      <xdr:spPr>
        <a:xfrm>
          <a:off x="15266044" y="178440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56659</xdr:rowOff>
    </xdr:from>
    <xdr:ext cx="405111" cy="259045"/>
    <xdr:sp macro="" textlink="">
      <xdr:nvSpPr>
        <xdr:cNvPr id="503" name="n_2aveValue【公民館】&#10;有形固定資産減価償却率">
          <a:extLst>
            <a:ext uri="{FF2B5EF4-FFF2-40B4-BE49-F238E27FC236}">
              <a16:creationId xmlns:a16="http://schemas.microsoft.com/office/drawing/2014/main" id="{E088EDE7-BB0A-4558-9AD6-07A804634DC5}"/>
            </a:ext>
          </a:extLst>
        </xdr:cNvPr>
        <xdr:cNvSpPr txBox="1"/>
      </xdr:nvSpPr>
      <xdr:spPr>
        <a:xfrm>
          <a:off x="14389744" y="178874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166388</xdr:rowOff>
    </xdr:from>
    <xdr:ext cx="405111" cy="259045"/>
    <xdr:sp macro="" textlink="">
      <xdr:nvSpPr>
        <xdr:cNvPr id="504" name="n_3aveValue【公民館】&#10;有形固定資産減価償却率">
          <a:extLst>
            <a:ext uri="{FF2B5EF4-FFF2-40B4-BE49-F238E27FC236}">
              <a16:creationId xmlns:a16="http://schemas.microsoft.com/office/drawing/2014/main" id="{C8AE2694-67EC-46F7-9E92-ECB6EB850D3D}"/>
            </a:ext>
          </a:extLst>
        </xdr:cNvPr>
        <xdr:cNvSpPr txBox="1"/>
      </xdr:nvSpPr>
      <xdr:spPr>
        <a:xfrm>
          <a:off x="13500744" y="17825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3827</xdr:rowOff>
    </xdr:from>
    <xdr:ext cx="405111" cy="259045"/>
    <xdr:sp macro="" textlink="">
      <xdr:nvSpPr>
        <xdr:cNvPr id="505" name="n_1mainValue【公民館】&#10;有形固定資産減価償却率">
          <a:extLst>
            <a:ext uri="{FF2B5EF4-FFF2-40B4-BE49-F238E27FC236}">
              <a16:creationId xmlns:a16="http://schemas.microsoft.com/office/drawing/2014/main" id="{76A0F7B1-CAC0-4D20-8436-450D6E819E8F}"/>
            </a:ext>
          </a:extLst>
        </xdr:cNvPr>
        <xdr:cNvSpPr txBox="1"/>
      </xdr:nvSpPr>
      <xdr:spPr>
        <a:xfrm>
          <a:off x="15266044" y="1817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95266</xdr:rowOff>
    </xdr:from>
    <xdr:ext cx="405111" cy="259045"/>
    <xdr:sp macro="" textlink="">
      <xdr:nvSpPr>
        <xdr:cNvPr id="506" name="n_3mainValue【公民館】&#10;有形固定資産減価償却率">
          <a:extLst>
            <a:ext uri="{FF2B5EF4-FFF2-40B4-BE49-F238E27FC236}">
              <a16:creationId xmlns:a16="http://schemas.microsoft.com/office/drawing/2014/main" id="{913DFC7B-969A-4167-9A70-1A26A746D02A}"/>
            </a:ext>
          </a:extLst>
        </xdr:cNvPr>
        <xdr:cNvSpPr txBox="1"/>
      </xdr:nvSpPr>
      <xdr:spPr>
        <a:xfrm>
          <a:off x="13500744" y="18268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07" name="正方形/長方形 506">
          <a:extLst>
            <a:ext uri="{FF2B5EF4-FFF2-40B4-BE49-F238E27FC236}">
              <a16:creationId xmlns:a16="http://schemas.microsoft.com/office/drawing/2014/main" id="{CF940F4A-64BD-4FAE-AD6D-7360B6368EED}"/>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08" name="正方形/長方形 507">
          <a:extLst>
            <a:ext uri="{FF2B5EF4-FFF2-40B4-BE49-F238E27FC236}">
              <a16:creationId xmlns:a16="http://schemas.microsoft.com/office/drawing/2014/main" id="{E77E6371-B60D-4008-B32C-99DF31AAC7F5}"/>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09" name="正方形/長方形 508">
          <a:extLst>
            <a:ext uri="{FF2B5EF4-FFF2-40B4-BE49-F238E27FC236}">
              <a16:creationId xmlns:a16="http://schemas.microsoft.com/office/drawing/2014/main" id="{97269457-7355-4161-A16F-3F40323FBDB2}"/>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10" name="正方形/長方形 509">
          <a:extLst>
            <a:ext uri="{FF2B5EF4-FFF2-40B4-BE49-F238E27FC236}">
              <a16:creationId xmlns:a16="http://schemas.microsoft.com/office/drawing/2014/main" id="{5636D4B1-CD40-422E-9687-941336F1E2ED}"/>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11" name="正方形/長方形 510">
          <a:extLst>
            <a:ext uri="{FF2B5EF4-FFF2-40B4-BE49-F238E27FC236}">
              <a16:creationId xmlns:a16="http://schemas.microsoft.com/office/drawing/2014/main" id="{EB7B8E78-D366-4532-A4CE-466CCE3B419A}"/>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12" name="正方形/長方形 511">
          <a:extLst>
            <a:ext uri="{FF2B5EF4-FFF2-40B4-BE49-F238E27FC236}">
              <a16:creationId xmlns:a16="http://schemas.microsoft.com/office/drawing/2014/main" id="{D2CE30D4-EB15-4AD3-AE0A-54B26C1A7552}"/>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13" name="正方形/長方形 512">
          <a:extLst>
            <a:ext uri="{FF2B5EF4-FFF2-40B4-BE49-F238E27FC236}">
              <a16:creationId xmlns:a16="http://schemas.microsoft.com/office/drawing/2014/main" id="{DE532B98-E372-4729-9FA9-A92D497E3067}"/>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14" name="正方形/長方形 513">
          <a:extLst>
            <a:ext uri="{FF2B5EF4-FFF2-40B4-BE49-F238E27FC236}">
              <a16:creationId xmlns:a16="http://schemas.microsoft.com/office/drawing/2014/main" id="{CFAF75B8-BCD9-4EDA-8565-BE96A0BBD27F}"/>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15" name="テキスト ボックス 514">
          <a:extLst>
            <a:ext uri="{FF2B5EF4-FFF2-40B4-BE49-F238E27FC236}">
              <a16:creationId xmlns:a16="http://schemas.microsoft.com/office/drawing/2014/main" id="{C6071F4D-66D6-423D-A9B3-CAC161FB0C78}"/>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16" name="直線コネクタ 515">
          <a:extLst>
            <a:ext uri="{FF2B5EF4-FFF2-40B4-BE49-F238E27FC236}">
              <a16:creationId xmlns:a16="http://schemas.microsoft.com/office/drawing/2014/main" id="{7E153D98-C4C7-4A98-908D-6C0F59BCE585}"/>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517" name="直線コネクタ 516">
          <a:extLst>
            <a:ext uri="{FF2B5EF4-FFF2-40B4-BE49-F238E27FC236}">
              <a16:creationId xmlns:a16="http://schemas.microsoft.com/office/drawing/2014/main" id="{CAC59D21-1E89-4D0F-A4F5-A971905AECE9}"/>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518" name="テキスト ボックス 517">
          <a:extLst>
            <a:ext uri="{FF2B5EF4-FFF2-40B4-BE49-F238E27FC236}">
              <a16:creationId xmlns:a16="http://schemas.microsoft.com/office/drawing/2014/main" id="{CE722678-C41A-48C6-AA99-BA44DCD31B8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519" name="直線コネクタ 518">
          <a:extLst>
            <a:ext uri="{FF2B5EF4-FFF2-40B4-BE49-F238E27FC236}">
              <a16:creationId xmlns:a16="http://schemas.microsoft.com/office/drawing/2014/main" id="{FEACEB36-8375-4561-B926-D430BBA52D61}"/>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520" name="テキスト ボックス 519">
          <a:extLst>
            <a:ext uri="{FF2B5EF4-FFF2-40B4-BE49-F238E27FC236}">
              <a16:creationId xmlns:a16="http://schemas.microsoft.com/office/drawing/2014/main" id="{7204669C-50D4-4132-828E-13A15BD6CC81}"/>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521" name="直線コネクタ 520">
          <a:extLst>
            <a:ext uri="{FF2B5EF4-FFF2-40B4-BE49-F238E27FC236}">
              <a16:creationId xmlns:a16="http://schemas.microsoft.com/office/drawing/2014/main" id="{3563CF02-D2B9-4301-9285-9FC0698ADD8D}"/>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522" name="テキスト ボックス 521">
          <a:extLst>
            <a:ext uri="{FF2B5EF4-FFF2-40B4-BE49-F238E27FC236}">
              <a16:creationId xmlns:a16="http://schemas.microsoft.com/office/drawing/2014/main" id="{7236DAA2-DC05-4641-AF44-4C17E7698206}"/>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523" name="直線コネクタ 522">
          <a:extLst>
            <a:ext uri="{FF2B5EF4-FFF2-40B4-BE49-F238E27FC236}">
              <a16:creationId xmlns:a16="http://schemas.microsoft.com/office/drawing/2014/main" id="{6830B47C-B3F2-4C9B-B8CE-ABCA8133E60B}"/>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524" name="テキスト ボックス 523">
          <a:extLst>
            <a:ext uri="{FF2B5EF4-FFF2-40B4-BE49-F238E27FC236}">
              <a16:creationId xmlns:a16="http://schemas.microsoft.com/office/drawing/2014/main" id="{93C08364-7B22-4AF5-B859-0E419C2932FA}"/>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525" name="直線コネクタ 524">
          <a:extLst>
            <a:ext uri="{FF2B5EF4-FFF2-40B4-BE49-F238E27FC236}">
              <a16:creationId xmlns:a16="http://schemas.microsoft.com/office/drawing/2014/main" id="{D41A3CBE-F1E1-4F1E-82E4-EAACBAD422E7}"/>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526" name="テキスト ボックス 525">
          <a:extLst>
            <a:ext uri="{FF2B5EF4-FFF2-40B4-BE49-F238E27FC236}">
              <a16:creationId xmlns:a16="http://schemas.microsoft.com/office/drawing/2014/main" id="{F5EA6F44-F6AB-4EEF-9EA1-A15599ECDDC6}"/>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527" name="直線コネクタ 526">
          <a:extLst>
            <a:ext uri="{FF2B5EF4-FFF2-40B4-BE49-F238E27FC236}">
              <a16:creationId xmlns:a16="http://schemas.microsoft.com/office/drawing/2014/main" id="{41DFE418-2B4D-495D-A7C9-1FA2D3CFE69A}"/>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528" name="テキスト ボックス 527">
          <a:extLst>
            <a:ext uri="{FF2B5EF4-FFF2-40B4-BE49-F238E27FC236}">
              <a16:creationId xmlns:a16="http://schemas.microsoft.com/office/drawing/2014/main" id="{206FAE3A-C305-46C6-A943-26600899A2F1}"/>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29" name="直線コネクタ 528">
          <a:extLst>
            <a:ext uri="{FF2B5EF4-FFF2-40B4-BE49-F238E27FC236}">
              <a16:creationId xmlns:a16="http://schemas.microsoft.com/office/drawing/2014/main" id="{B2973FF8-7312-4274-B368-9D0D22518CA6}"/>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30" name="テキスト ボックス 529">
          <a:extLst>
            <a:ext uri="{FF2B5EF4-FFF2-40B4-BE49-F238E27FC236}">
              <a16:creationId xmlns:a16="http://schemas.microsoft.com/office/drawing/2014/main" id="{9553AADE-8621-46D6-A909-4224FCC9E196}"/>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31" name="【公民館】&#10;一人当たり面積グラフ枠">
          <a:extLst>
            <a:ext uri="{FF2B5EF4-FFF2-40B4-BE49-F238E27FC236}">
              <a16:creationId xmlns:a16="http://schemas.microsoft.com/office/drawing/2014/main" id="{C4230910-A0EE-45BB-BDB6-3A721F65D556}"/>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107224</xdr:rowOff>
    </xdr:from>
    <xdr:to>
      <xdr:col>116</xdr:col>
      <xdr:colOff>62864</xdr:colOff>
      <xdr:row>108</xdr:row>
      <xdr:rowOff>134982</xdr:rowOff>
    </xdr:to>
    <xdr:cxnSp macro="">
      <xdr:nvCxnSpPr>
        <xdr:cNvPr id="532" name="直線コネクタ 531">
          <a:extLst>
            <a:ext uri="{FF2B5EF4-FFF2-40B4-BE49-F238E27FC236}">
              <a16:creationId xmlns:a16="http://schemas.microsoft.com/office/drawing/2014/main" id="{E95206C0-3B6E-4752-8585-F4E40F5C3311}"/>
            </a:ext>
          </a:extLst>
        </xdr:cNvPr>
        <xdr:cNvCxnSpPr/>
      </xdr:nvCxnSpPr>
      <xdr:spPr>
        <a:xfrm flipV="1">
          <a:off x="22160864" y="17080774"/>
          <a:ext cx="0" cy="1570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138809</xdr:rowOff>
    </xdr:from>
    <xdr:ext cx="469744" cy="259045"/>
    <xdr:sp macro="" textlink="">
      <xdr:nvSpPr>
        <xdr:cNvPr id="533" name="【公民館】&#10;一人当たり面積最小値テキスト">
          <a:extLst>
            <a:ext uri="{FF2B5EF4-FFF2-40B4-BE49-F238E27FC236}">
              <a16:creationId xmlns:a16="http://schemas.microsoft.com/office/drawing/2014/main" id="{E5F5E443-5107-40A1-9DCE-52A732D3E01E}"/>
            </a:ext>
          </a:extLst>
        </xdr:cNvPr>
        <xdr:cNvSpPr txBox="1"/>
      </xdr:nvSpPr>
      <xdr:spPr>
        <a:xfrm>
          <a:off x="22199600" y="18655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134982</xdr:rowOff>
    </xdr:from>
    <xdr:to>
      <xdr:col>116</xdr:col>
      <xdr:colOff>152400</xdr:colOff>
      <xdr:row>108</xdr:row>
      <xdr:rowOff>134982</xdr:rowOff>
    </xdr:to>
    <xdr:cxnSp macro="">
      <xdr:nvCxnSpPr>
        <xdr:cNvPr id="534" name="直線コネクタ 533">
          <a:extLst>
            <a:ext uri="{FF2B5EF4-FFF2-40B4-BE49-F238E27FC236}">
              <a16:creationId xmlns:a16="http://schemas.microsoft.com/office/drawing/2014/main" id="{2F5EDF77-1A83-4C34-99C5-365CE3BA1ACA}"/>
            </a:ext>
          </a:extLst>
        </xdr:cNvPr>
        <xdr:cNvCxnSpPr/>
      </xdr:nvCxnSpPr>
      <xdr:spPr>
        <a:xfrm>
          <a:off x="22072600" y="18651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53901</xdr:rowOff>
    </xdr:from>
    <xdr:ext cx="469744" cy="259045"/>
    <xdr:sp macro="" textlink="">
      <xdr:nvSpPr>
        <xdr:cNvPr id="535" name="【公民館】&#10;一人当たり面積最大値テキスト">
          <a:extLst>
            <a:ext uri="{FF2B5EF4-FFF2-40B4-BE49-F238E27FC236}">
              <a16:creationId xmlns:a16="http://schemas.microsoft.com/office/drawing/2014/main" id="{266CF7A1-4733-45D5-9C4D-1A982B8866FD}"/>
            </a:ext>
          </a:extLst>
        </xdr:cNvPr>
        <xdr:cNvSpPr txBox="1"/>
      </xdr:nvSpPr>
      <xdr:spPr>
        <a:xfrm>
          <a:off x="22199600" y="16856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107224</xdr:rowOff>
    </xdr:from>
    <xdr:to>
      <xdr:col>116</xdr:col>
      <xdr:colOff>152400</xdr:colOff>
      <xdr:row>99</xdr:row>
      <xdr:rowOff>107224</xdr:rowOff>
    </xdr:to>
    <xdr:cxnSp macro="">
      <xdr:nvCxnSpPr>
        <xdr:cNvPr id="536" name="直線コネクタ 535">
          <a:extLst>
            <a:ext uri="{FF2B5EF4-FFF2-40B4-BE49-F238E27FC236}">
              <a16:creationId xmlns:a16="http://schemas.microsoft.com/office/drawing/2014/main" id="{4FC8DB55-851C-40A9-B70D-D65A9A04042B}"/>
            </a:ext>
          </a:extLst>
        </xdr:cNvPr>
        <xdr:cNvCxnSpPr/>
      </xdr:nvCxnSpPr>
      <xdr:spPr>
        <a:xfrm>
          <a:off x="22072600" y="17080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95629</xdr:rowOff>
    </xdr:from>
    <xdr:ext cx="469744" cy="259045"/>
    <xdr:sp macro="" textlink="">
      <xdr:nvSpPr>
        <xdr:cNvPr id="537" name="【公民館】&#10;一人当たり面積平均値テキスト">
          <a:extLst>
            <a:ext uri="{FF2B5EF4-FFF2-40B4-BE49-F238E27FC236}">
              <a16:creationId xmlns:a16="http://schemas.microsoft.com/office/drawing/2014/main" id="{AF30AAA7-6384-41B5-980B-4690FBD3FC23}"/>
            </a:ext>
          </a:extLst>
        </xdr:cNvPr>
        <xdr:cNvSpPr txBox="1"/>
      </xdr:nvSpPr>
      <xdr:spPr>
        <a:xfrm>
          <a:off x="22199600" y="179264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72752</xdr:rowOff>
    </xdr:from>
    <xdr:to>
      <xdr:col>116</xdr:col>
      <xdr:colOff>114300</xdr:colOff>
      <xdr:row>106</xdr:row>
      <xdr:rowOff>2902</xdr:rowOff>
    </xdr:to>
    <xdr:sp macro="" textlink="">
      <xdr:nvSpPr>
        <xdr:cNvPr id="538" name="フローチャート: 判断 537">
          <a:extLst>
            <a:ext uri="{FF2B5EF4-FFF2-40B4-BE49-F238E27FC236}">
              <a16:creationId xmlns:a16="http://schemas.microsoft.com/office/drawing/2014/main" id="{7C001AFD-E3F2-471D-9AB6-E76406D06BE8}"/>
            </a:ext>
          </a:extLst>
        </xdr:cNvPr>
        <xdr:cNvSpPr/>
      </xdr:nvSpPr>
      <xdr:spPr>
        <a:xfrm>
          <a:off x="22110700" y="1807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101</xdr:row>
      <xdr:rowOff>157662</xdr:rowOff>
    </xdr:from>
    <xdr:to>
      <xdr:col>112</xdr:col>
      <xdr:colOff>38100</xdr:colOff>
      <xdr:row>102</xdr:row>
      <xdr:rowOff>87812</xdr:rowOff>
    </xdr:to>
    <xdr:sp macro="" textlink="">
      <xdr:nvSpPr>
        <xdr:cNvPr id="539" name="フローチャート: 判断 538">
          <a:extLst>
            <a:ext uri="{FF2B5EF4-FFF2-40B4-BE49-F238E27FC236}">
              <a16:creationId xmlns:a16="http://schemas.microsoft.com/office/drawing/2014/main" id="{8CC14503-7389-4A44-A444-3082CEEA3FAC}"/>
            </a:ext>
          </a:extLst>
        </xdr:cNvPr>
        <xdr:cNvSpPr/>
      </xdr:nvSpPr>
      <xdr:spPr>
        <a:xfrm>
          <a:off x="21272500" y="17474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53158</xdr:rowOff>
    </xdr:from>
    <xdr:to>
      <xdr:col>107</xdr:col>
      <xdr:colOff>101600</xdr:colOff>
      <xdr:row>105</xdr:row>
      <xdr:rowOff>154758</xdr:rowOff>
    </xdr:to>
    <xdr:sp macro="" textlink="">
      <xdr:nvSpPr>
        <xdr:cNvPr id="540" name="フローチャート: 判断 539">
          <a:extLst>
            <a:ext uri="{FF2B5EF4-FFF2-40B4-BE49-F238E27FC236}">
              <a16:creationId xmlns:a16="http://schemas.microsoft.com/office/drawing/2014/main" id="{177F3E56-E8AA-4804-8120-7639D4FA7ED1}"/>
            </a:ext>
          </a:extLst>
        </xdr:cNvPr>
        <xdr:cNvSpPr/>
      </xdr:nvSpPr>
      <xdr:spPr>
        <a:xfrm>
          <a:off x="20383500" y="180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162561</xdr:rowOff>
    </xdr:from>
    <xdr:to>
      <xdr:col>102</xdr:col>
      <xdr:colOff>165100</xdr:colOff>
      <xdr:row>105</xdr:row>
      <xdr:rowOff>92711</xdr:rowOff>
    </xdr:to>
    <xdr:sp macro="" textlink="">
      <xdr:nvSpPr>
        <xdr:cNvPr id="541" name="フローチャート: 判断 540">
          <a:extLst>
            <a:ext uri="{FF2B5EF4-FFF2-40B4-BE49-F238E27FC236}">
              <a16:creationId xmlns:a16="http://schemas.microsoft.com/office/drawing/2014/main" id="{8BEC3FB9-504A-4989-AAC9-853B451A5060}"/>
            </a:ext>
          </a:extLst>
        </xdr:cNvPr>
        <xdr:cNvSpPr/>
      </xdr:nvSpPr>
      <xdr:spPr>
        <a:xfrm>
          <a:off x="19494500" y="1799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42" name="テキスト ボックス 541">
          <a:extLst>
            <a:ext uri="{FF2B5EF4-FFF2-40B4-BE49-F238E27FC236}">
              <a16:creationId xmlns:a16="http://schemas.microsoft.com/office/drawing/2014/main" id="{3A6EDD7F-A317-4C52-BBB1-20C7998CF206}"/>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43" name="テキスト ボックス 542">
          <a:extLst>
            <a:ext uri="{FF2B5EF4-FFF2-40B4-BE49-F238E27FC236}">
              <a16:creationId xmlns:a16="http://schemas.microsoft.com/office/drawing/2014/main" id="{A5E3B5A7-CD26-473D-8A7C-1B210A966179}"/>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44" name="テキスト ボックス 543">
          <a:extLst>
            <a:ext uri="{FF2B5EF4-FFF2-40B4-BE49-F238E27FC236}">
              <a16:creationId xmlns:a16="http://schemas.microsoft.com/office/drawing/2014/main" id="{CA5C8A09-4D2E-4B7E-A84B-7C50B8F10DCD}"/>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45" name="テキスト ボックス 544">
          <a:extLst>
            <a:ext uri="{FF2B5EF4-FFF2-40B4-BE49-F238E27FC236}">
              <a16:creationId xmlns:a16="http://schemas.microsoft.com/office/drawing/2014/main" id="{5DFB97D0-BE6D-4BD3-A495-42C8F90B6D0E}"/>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46" name="テキスト ボックス 545">
          <a:extLst>
            <a:ext uri="{FF2B5EF4-FFF2-40B4-BE49-F238E27FC236}">
              <a16:creationId xmlns:a16="http://schemas.microsoft.com/office/drawing/2014/main" id="{160D2AA5-4D27-47A0-BAB1-523D36DEF6EB}"/>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9071</xdr:rowOff>
    </xdr:from>
    <xdr:to>
      <xdr:col>116</xdr:col>
      <xdr:colOff>114300</xdr:colOff>
      <xdr:row>108</xdr:row>
      <xdr:rowOff>110671</xdr:rowOff>
    </xdr:to>
    <xdr:sp macro="" textlink="">
      <xdr:nvSpPr>
        <xdr:cNvPr id="547" name="楕円 546">
          <a:extLst>
            <a:ext uri="{FF2B5EF4-FFF2-40B4-BE49-F238E27FC236}">
              <a16:creationId xmlns:a16="http://schemas.microsoft.com/office/drawing/2014/main" id="{807F3337-A183-4158-BD4C-A6EC0039264B}"/>
            </a:ext>
          </a:extLst>
        </xdr:cNvPr>
        <xdr:cNvSpPr/>
      </xdr:nvSpPr>
      <xdr:spPr>
        <a:xfrm>
          <a:off x="22110700" y="18525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95448</xdr:rowOff>
    </xdr:from>
    <xdr:ext cx="469744" cy="259045"/>
    <xdr:sp macro="" textlink="">
      <xdr:nvSpPr>
        <xdr:cNvPr id="548" name="【公民館】&#10;一人当たり面積該当値テキスト">
          <a:extLst>
            <a:ext uri="{FF2B5EF4-FFF2-40B4-BE49-F238E27FC236}">
              <a16:creationId xmlns:a16="http://schemas.microsoft.com/office/drawing/2014/main" id="{B13A31A6-74DA-4F9E-8326-F342B2B76976}"/>
            </a:ext>
          </a:extLst>
        </xdr:cNvPr>
        <xdr:cNvSpPr txBox="1"/>
      </xdr:nvSpPr>
      <xdr:spPr>
        <a:xfrm>
          <a:off x="22199600" y="18440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9071</xdr:rowOff>
    </xdr:from>
    <xdr:to>
      <xdr:col>112</xdr:col>
      <xdr:colOff>38100</xdr:colOff>
      <xdr:row>108</xdr:row>
      <xdr:rowOff>110671</xdr:rowOff>
    </xdr:to>
    <xdr:sp macro="" textlink="">
      <xdr:nvSpPr>
        <xdr:cNvPr id="549" name="楕円 548">
          <a:extLst>
            <a:ext uri="{FF2B5EF4-FFF2-40B4-BE49-F238E27FC236}">
              <a16:creationId xmlns:a16="http://schemas.microsoft.com/office/drawing/2014/main" id="{AEBD7D37-285B-494B-B0FA-1E818FEFD6A8}"/>
            </a:ext>
          </a:extLst>
        </xdr:cNvPr>
        <xdr:cNvSpPr/>
      </xdr:nvSpPr>
      <xdr:spPr>
        <a:xfrm>
          <a:off x="21272500" y="18525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59871</xdr:rowOff>
    </xdr:from>
    <xdr:to>
      <xdr:col>116</xdr:col>
      <xdr:colOff>63500</xdr:colOff>
      <xdr:row>108</xdr:row>
      <xdr:rowOff>59871</xdr:rowOff>
    </xdr:to>
    <xdr:cxnSp macro="">
      <xdr:nvCxnSpPr>
        <xdr:cNvPr id="550" name="直線コネクタ 549">
          <a:extLst>
            <a:ext uri="{FF2B5EF4-FFF2-40B4-BE49-F238E27FC236}">
              <a16:creationId xmlns:a16="http://schemas.microsoft.com/office/drawing/2014/main" id="{8C40DE96-97CA-4CF2-A86C-E5DFF2882645}"/>
            </a:ext>
          </a:extLst>
        </xdr:cNvPr>
        <xdr:cNvCxnSpPr/>
      </xdr:nvCxnSpPr>
      <xdr:spPr>
        <a:xfrm>
          <a:off x="21323300" y="1857647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12337</xdr:rowOff>
    </xdr:from>
    <xdr:to>
      <xdr:col>102</xdr:col>
      <xdr:colOff>165100</xdr:colOff>
      <xdr:row>108</xdr:row>
      <xdr:rowOff>113937</xdr:rowOff>
    </xdr:to>
    <xdr:sp macro="" textlink="">
      <xdr:nvSpPr>
        <xdr:cNvPr id="551" name="楕円 550">
          <a:extLst>
            <a:ext uri="{FF2B5EF4-FFF2-40B4-BE49-F238E27FC236}">
              <a16:creationId xmlns:a16="http://schemas.microsoft.com/office/drawing/2014/main" id="{630BF9AB-DD1F-4D4A-9569-EA802C71E938}"/>
            </a:ext>
          </a:extLst>
        </xdr:cNvPr>
        <xdr:cNvSpPr/>
      </xdr:nvSpPr>
      <xdr:spPr>
        <a:xfrm>
          <a:off x="19494500" y="18528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100</xdr:row>
      <xdr:rowOff>104339</xdr:rowOff>
    </xdr:from>
    <xdr:ext cx="469744" cy="259045"/>
    <xdr:sp macro="" textlink="">
      <xdr:nvSpPr>
        <xdr:cNvPr id="552" name="n_1aveValue【公民館】&#10;一人当たり面積">
          <a:extLst>
            <a:ext uri="{FF2B5EF4-FFF2-40B4-BE49-F238E27FC236}">
              <a16:creationId xmlns:a16="http://schemas.microsoft.com/office/drawing/2014/main" id="{6C609D61-4F7F-4849-93E6-FB8EECDE05D7}"/>
            </a:ext>
          </a:extLst>
        </xdr:cNvPr>
        <xdr:cNvSpPr txBox="1"/>
      </xdr:nvSpPr>
      <xdr:spPr>
        <a:xfrm>
          <a:off x="21075727" y="17249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171285</xdr:rowOff>
    </xdr:from>
    <xdr:ext cx="469744" cy="259045"/>
    <xdr:sp macro="" textlink="">
      <xdr:nvSpPr>
        <xdr:cNvPr id="553" name="n_2aveValue【公民館】&#10;一人当たり面積">
          <a:extLst>
            <a:ext uri="{FF2B5EF4-FFF2-40B4-BE49-F238E27FC236}">
              <a16:creationId xmlns:a16="http://schemas.microsoft.com/office/drawing/2014/main" id="{91BF934B-330B-42F4-A5DE-D2A8043765C1}"/>
            </a:ext>
          </a:extLst>
        </xdr:cNvPr>
        <xdr:cNvSpPr txBox="1"/>
      </xdr:nvSpPr>
      <xdr:spPr>
        <a:xfrm>
          <a:off x="20199427" y="17830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109238</xdr:rowOff>
    </xdr:from>
    <xdr:ext cx="469744" cy="259045"/>
    <xdr:sp macro="" textlink="">
      <xdr:nvSpPr>
        <xdr:cNvPr id="554" name="n_3aveValue【公民館】&#10;一人当たり面積">
          <a:extLst>
            <a:ext uri="{FF2B5EF4-FFF2-40B4-BE49-F238E27FC236}">
              <a16:creationId xmlns:a16="http://schemas.microsoft.com/office/drawing/2014/main" id="{DF627A4F-8617-4679-8EAD-4E5D61CA1FFF}"/>
            </a:ext>
          </a:extLst>
        </xdr:cNvPr>
        <xdr:cNvSpPr txBox="1"/>
      </xdr:nvSpPr>
      <xdr:spPr>
        <a:xfrm>
          <a:off x="19310427" y="1776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101798</xdr:rowOff>
    </xdr:from>
    <xdr:ext cx="469744" cy="259045"/>
    <xdr:sp macro="" textlink="">
      <xdr:nvSpPr>
        <xdr:cNvPr id="555" name="n_1mainValue【公民館】&#10;一人当たり面積">
          <a:extLst>
            <a:ext uri="{FF2B5EF4-FFF2-40B4-BE49-F238E27FC236}">
              <a16:creationId xmlns:a16="http://schemas.microsoft.com/office/drawing/2014/main" id="{6D039691-776F-4191-85E6-2BD9AD0E11E8}"/>
            </a:ext>
          </a:extLst>
        </xdr:cNvPr>
        <xdr:cNvSpPr txBox="1"/>
      </xdr:nvSpPr>
      <xdr:spPr>
        <a:xfrm>
          <a:off x="21075727" y="18618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105064</xdr:rowOff>
    </xdr:from>
    <xdr:ext cx="469744" cy="259045"/>
    <xdr:sp macro="" textlink="">
      <xdr:nvSpPr>
        <xdr:cNvPr id="556" name="n_3mainValue【公民館】&#10;一人当たり面積">
          <a:extLst>
            <a:ext uri="{FF2B5EF4-FFF2-40B4-BE49-F238E27FC236}">
              <a16:creationId xmlns:a16="http://schemas.microsoft.com/office/drawing/2014/main" id="{D1436057-D553-430C-9166-F54D7ABE8FC8}"/>
            </a:ext>
          </a:extLst>
        </xdr:cNvPr>
        <xdr:cNvSpPr txBox="1"/>
      </xdr:nvSpPr>
      <xdr:spPr>
        <a:xfrm>
          <a:off x="19310427" y="18621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57" name="正方形/長方形 556">
          <a:extLst>
            <a:ext uri="{FF2B5EF4-FFF2-40B4-BE49-F238E27FC236}">
              <a16:creationId xmlns:a16="http://schemas.microsoft.com/office/drawing/2014/main" id="{85D7DB74-0131-440B-B36A-640014284F8A}"/>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58" name="正方形/長方形 557">
          <a:extLst>
            <a:ext uri="{FF2B5EF4-FFF2-40B4-BE49-F238E27FC236}">
              <a16:creationId xmlns:a16="http://schemas.microsoft.com/office/drawing/2014/main" id="{0761B9A3-82CA-49AF-9E99-11D44303EF12}"/>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59" name="テキスト ボックス 558">
          <a:extLst>
            <a:ext uri="{FF2B5EF4-FFF2-40B4-BE49-F238E27FC236}">
              <a16:creationId xmlns:a16="http://schemas.microsoft.com/office/drawing/2014/main" id="{B1E34DFA-36E4-4B2D-AD03-CE9F39031EA9}"/>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有形固定資産減価償却のうち道路や学校施設については、類似団体と比較して低くなっている。学校施設については直近で建て替えを行っており、道路については毎年改良を行っていることが要因と考えられる。</a:t>
          </a:r>
        </a:p>
        <a:p>
          <a:r>
            <a:rPr kumimoji="1" lang="ja-JP" altLang="en-US" sz="1300">
              <a:latin typeface="ＭＳ Ｐゴシック" panose="020B0600070205080204" pitchFamily="50" charset="-128"/>
              <a:ea typeface="ＭＳ Ｐゴシック" panose="020B0600070205080204" pitchFamily="50" charset="-128"/>
            </a:rPr>
            <a:t>一人当たりの面積のうち公民館については、類似団体と比較して低くなっているが、当町では</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箇所のみとなっており増減はしていない。</a:t>
          </a:r>
        </a:p>
        <a:p>
          <a:r>
            <a:rPr kumimoji="1" lang="ja-JP" altLang="en-US" sz="1300">
              <a:latin typeface="ＭＳ Ｐゴシック" panose="020B0600070205080204" pitchFamily="50" charset="-128"/>
              <a:ea typeface="ＭＳ Ｐゴシック" panose="020B0600070205080204" pitchFamily="50" charset="-128"/>
            </a:rPr>
            <a:t>今後も一人当たりの額（面積）や減価償却率を参考指標の一つとして施設等有形固定資産の整備・更新等を行っていきます。</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4FAA9E2D-AD5A-45E0-9E61-1F5F743A0981}"/>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B5A72F8D-37B0-42F4-AF1C-F6A1231F7D1E}"/>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769A214-475D-453E-B762-8B1615CF01B5}"/>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36DD1D64-4716-400D-841F-EE8D5786F62B}"/>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栃木県益子町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F8AC79FD-CFB7-4A5D-B135-A05587714578}"/>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761C8375-6434-402B-9A0B-B65707502E0D}"/>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E95801F8-BE5A-46F5-90A4-56A59725916B}"/>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4B4E4F7F-E31B-4DB5-B5BD-8F046DC12CC2}"/>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6F8D5499-665D-405F-9052-E721D01FBDD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CFC54672-30DD-4B1E-B560-02B52A9FBEE9}"/>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23,174
22,976
89.40
8,419,498
7,927,076
397,476
5,120,534
6,741,646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AC753009-58CA-4FE7-8505-E84DEE110878}"/>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28A48B43-0578-4911-B80F-5DD76104CD1A}"/>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1823E765-91ED-43B9-9C13-7CCD627D9559}"/>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46.8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1473709D-4425-4DC5-8498-71679FF9C308}"/>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AA59EE72-B9F3-4A96-B837-956D53A9A03B}"/>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1F9412C4-DF36-4602-8B9E-ABD8C6D391DA}"/>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95DB0B5-3D5F-4560-8BC7-2D0D0090D5B9}"/>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87187F13-4C63-4B62-8CEA-0E0301FB5FED}"/>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17FF72F5-F72A-41C5-9610-24AF99B0FC7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A9099E4-FEAC-47BC-A9A5-276BE6EB6D1D}"/>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4CFB9839-C83E-40FE-9CF6-F14FC48D8582}"/>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EDEA6F28-9363-40F5-8ACC-17326780EAE6}"/>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C740B2A4-4CEB-49E5-8A5F-3C2D94EC50A7}"/>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7C8E523F-2F36-48AB-A090-C73D4CA2DC7E}"/>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526656ED-FABC-4E7D-B70E-2B877BE5A8C9}"/>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94CE2A5F-3501-4F24-ABDA-48FD995D468A}"/>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CE099383-33F5-440E-8AFA-7D3E145AABC7}"/>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64654D2D-7590-44A1-B6E7-4B42AC77B859}"/>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2EC8A5E8-EBC4-40C0-9256-C0AD4D2AFD22}"/>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C7BDC469-7C1F-40DC-926C-6FF2F06E9467}"/>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81F59119-CBB4-4C1E-8E95-FDBFDC874713}"/>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AFA286BB-C146-4436-97BC-8C68C547F1D1}"/>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A648A5FF-0D49-4489-A119-1EB7E644A8A9}"/>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844E7463-B533-4F3C-A8A7-753A70349749}"/>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287B032F-828D-4995-8057-A2791B075148}"/>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B1F510CF-F7A8-4691-B9D5-6948B9636F5D}"/>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D0556C3F-5471-40FC-B07F-5F1EFCC82F67}"/>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4B863425-1D0D-4F50-9602-F566C68AF817}"/>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0" name="正方形/長方形 39">
          <a:extLst>
            <a:ext uri="{FF2B5EF4-FFF2-40B4-BE49-F238E27FC236}">
              <a16:creationId xmlns:a16="http://schemas.microsoft.com/office/drawing/2014/main" id="{65004430-98AA-4870-BE77-EFAF6CD5C4DB}"/>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1" name="正方形/長方形 40">
          <a:extLst>
            <a:ext uri="{FF2B5EF4-FFF2-40B4-BE49-F238E27FC236}">
              <a16:creationId xmlns:a16="http://schemas.microsoft.com/office/drawing/2014/main" id="{CD411298-29BE-454C-80C9-4902CD6FFFC8}"/>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2" name="正方形/長方形 41">
          <a:extLst>
            <a:ext uri="{FF2B5EF4-FFF2-40B4-BE49-F238E27FC236}">
              <a16:creationId xmlns:a16="http://schemas.microsoft.com/office/drawing/2014/main" id="{D9E69B1E-D29B-4D39-8904-E1BB0D217967}"/>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3" name="正方形/長方形 42">
          <a:extLst>
            <a:ext uri="{FF2B5EF4-FFF2-40B4-BE49-F238E27FC236}">
              <a16:creationId xmlns:a16="http://schemas.microsoft.com/office/drawing/2014/main" id="{65CEF981-E036-46BC-9C4A-7DCCC6BE0466}"/>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4" name="正方形/長方形 43">
          <a:extLst>
            <a:ext uri="{FF2B5EF4-FFF2-40B4-BE49-F238E27FC236}">
              <a16:creationId xmlns:a16="http://schemas.microsoft.com/office/drawing/2014/main" id="{0B6E98A3-4825-4C5C-85F7-82AD9A4204E6}"/>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5" name="正方形/長方形 44">
          <a:extLst>
            <a:ext uri="{FF2B5EF4-FFF2-40B4-BE49-F238E27FC236}">
              <a16:creationId xmlns:a16="http://schemas.microsoft.com/office/drawing/2014/main" id="{D624E69F-ABE7-4AED-98B8-951DD592E1F8}"/>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6" name="正方形/長方形 45">
          <a:extLst>
            <a:ext uri="{FF2B5EF4-FFF2-40B4-BE49-F238E27FC236}">
              <a16:creationId xmlns:a16="http://schemas.microsoft.com/office/drawing/2014/main" id="{C2896CE1-0AEB-40F8-B96E-145B0097785A}"/>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7" name="正方形/長方形 46">
          <a:extLst>
            <a:ext uri="{FF2B5EF4-FFF2-40B4-BE49-F238E27FC236}">
              <a16:creationId xmlns:a16="http://schemas.microsoft.com/office/drawing/2014/main" id="{1FEE118F-5E55-4973-A204-C12934F492AE}"/>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8" name="正方形/長方形 47">
          <a:extLst>
            <a:ext uri="{FF2B5EF4-FFF2-40B4-BE49-F238E27FC236}">
              <a16:creationId xmlns:a16="http://schemas.microsoft.com/office/drawing/2014/main" id="{C726534E-A9D7-4F15-9005-5240FB6BA3B3}"/>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49" name="正方形/長方形 48">
          <a:extLst>
            <a:ext uri="{FF2B5EF4-FFF2-40B4-BE49-F238E27FC236}">
              <a16:creationId xmlns:a16="http://schemas.microsoft.com/office/drawing/2014/main" id="{1114EF42-F9A9-4471-A9F4-D6A8C0DD8E46}"/>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0" name="正方形/長方形 49">
          <a:extLst>
            <a:ext uri="{FF2B5EF4-FFF2-40B4-BE49-F238E27FC236}">
              <a16:creationId xmlns:a16="http://schemas.microsoft.com/office/drawing/2014/main" id="{0B04D4DF-DCA9-4FC2-B074-95161B22F581}"/>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1" name="正方形/長方形 50">
          <a:extLst>
            <a:ext uri="{FF2B5EF4-FFF2-40B4-BE49-F238E27FC236}">
              <a16:creationId xmlns:a16="http://schemas.microsoft.com/office/drawing/2014/main" id="{757B8645-70AF-408E-B7F3-D05219F02F2C}"/>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2" name="正方形/長方形 51">
          <a:extLst>
            <a:ext uri="{FF2B5EF4-FFF2-40B4-BE49-F238E27FC236}">
              <a16:creationId xmlns:a16="http://schemas.microsoft.com/office/drawing/2014/main" id="{06C30284-D9BF-4844-A46D-53BE2513F58E}"/>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3" name="正方形/長方形 52">
          <a:extLst>
            <a:ext uri="{FF2B5EF4-FFF2-40B4-BE49-F238E27FC236}">
              <a16:creationId xmlns:a16="http://schemas.microsoft.com/office/drawing/2014/main" id="{4BE9CD8E-0296-4DAD-8A5E-3D8807F7CE0A}"/>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4" name="正方形/長方形 53">
          <a:extLst>
            <a:ext uri="{FF2B5EF4-FFF2-40B4-BE49-F238E27FC236}">
              <a16:creationId xmlns:a16="http://schemas.microsoft.com/office/drawing/2014/main" id="{4EE799BD-CC72-4795-8E67-E65FB5E4F154}"/>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5" name="正方形/長方形 54">
          <a:extLst>
            <a:ext uri="{FF2B5EF4-FFF2-40B4-BE49-F238E27FC236}">
              <a16:creationId xmlns:a16="http://schemas.microsoft.com/office/drawing/2014/main" id="{7628163A-E199-4B17-A4B3-039F844DA413}"/>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6" name="テキスト ボックス 55">
          <a:extLst>
            <a:ext uri="{FF2B5EF4-FFF2-40B4-BE49-F238E27FC236}">
              <a16:creationId xmlns:a16="http://schemas.microsoft.com/office/drawing/2014/main" id="{7936CF5D-EBC3-471D-8A00-32422FBA5EFE}"/>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7" name="直線コネクタ 56">
          <a:extLst>
            <a:ext uri="{FF2B5EF4-FFF2-40B4-BE49-F238E27FC236}">
              <a16:creationId xmlns:a16="http://schemas.microsoft.com/office/drawing/2014/main" id="{94AFDB4C-282E-4DD7-8472-9196E8BBFB85}"/>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58" name="テキスト ボックス 57">
          <a:extLst>
            <a:ext uri="{FF2B5EF4-FFF2-40B4-BE49-F238E27FC236}">
              <a16:creationId xmlns:a16="http://schemas.microsoft.com/office/drawing/2014/main" id="{0986919E-EF40-4DFA-BCA9-7F055D8A150A}"/>
            </a:ext>
          </a:extLst>
        </xdr:cNvPr>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59" name="直線コネクタ 58">
          <a:extLst>
            <a:ext uri="{FF2B5EF4-FFF2-40B4-BE49-F238E27FC236}">
              <a16:creationId xmlns:a16="http://schemas.microsoft.com/office/drawing/2014/main" id="{E2FC6F4A-05BF-42AE-A3A1-C4BDB0589AAD}"/>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60" name="テキスト ボックス 59">
          <a:extLst>
            <a:ext uri="{FF2B5EF4-FFF2-40B4-BE49-F238E27FC236}">
              <a16:creationId xmlns:a16="http://schemas.microsoft.com/office/drawing/2014/main" id="{F541CAA0-1761-4719-847A-17A360B8A85E}"/>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1" name="直線コネクタ 60">
          <a:extLst>
            <a:ext uri="{FF2B5EF4-FFF2-40B4-BE49-F238E27FC236}">
              <a16:creationId xmlns:a16="http://schemas.microsoft.com/office/drawing/2014/main" id="{264E8EBA-B44E-4DC8-9CB9-57BB5CDDF488}"/>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2" name="テキスト ボックス 61">
          <a:extLst>
            <a:ext uri="{FF2B5EF4-FFF2-40B4-BE49-F238E27FC236}">
              <a16:creationId xmlns:a16="http://schemas.microsoft.com/office/drawing/2014/main" id="{FEDCF2EF-C653-4CF9-89FF-BCE346B365CA}"/>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3" name="直線コネクタ 62">
          <a:extLst>
            <a:ext uri="{FF2B5EF4-FFF2-40B4-BE49-F238E27FC236}">
              <a16:creationId xmlns:a16="http://schemas.microsoft.com/office/drawing/2014/main" id="{08462F3E-C64B-45F8-8239-6ABAFDF154E3}"/>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4" name="テキスト ボックス 63">
          <a:extLst>
            <a:ext uri="{FF2B5EF4-FFF2-40B4-BE49-F238E27FC236}">
              <a16:creationId xmlns:a16="http://schemas.microsoft.com/office/drawing/2014/main" id="{2FC6D0EE-6C6D-49A0-B5B8-789394E9C555}"/>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5" name="直線コネクタ 64">
          <a:extLst>
            <a:ext uri="{FF2B5EF4-FFF2-40B4-BE49-F238E27FC236}">
              <a16:creationId xmlns:a16="http://schemas.microsoft.com/office/drawing/2014/main" id="{5108C9E4-0C71-4244-920B-6B26D959AE38}"/>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6" name="テキスト ボックス 65">
          <a:extLst>
            <a:ext uri="{FF2B5EF4-FFF2-40B4-BE49-F238E27FC236}">
              <a16:creationId xmlns:a16="http://schemas.microsoft.com/office/drawing/2014/main" id="{6E98ED63-31ED-443C-B9F6-2BA8730C30AD}"/>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7" name="直線コネクタ 66">
          <a:extLst>
            <a:ext uri="{FF2B5EF4-FFF2-40B4-BE49-F238E27FC236}">
              <a16:creationId xmlns:a16="http://schemas.microsoft.com/office/drawing/2014/main" id="{B94E475F-9883-4B9B-BB1E-8F2FF3A0ADDD}"/>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68" name="テキスト ボックス 67">
          <a:extLst>
            <a:ext uri="{FF2B5EF4-FFF2-40B4-BE49-F238E27FC236}">
              <a16:creationId xmlns:a16="http://schemas.microsoft.com/office/drawing/2014/main" id="{79898D65-BFB8-4CC9-AE80-02933171AB3B}"/>
            </a:ext>
          </a:extLst>
        </xdr:cNvPr>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69" name="直線コネクタ 68">
          <a:extLst>
            <a:ext uri="{FF2B5EF4-FFF2-40B4-BE49-F238E27FC236}">
              <a16:creationId xmlns:a16="http://schemas.microsoft.com/office/drawing/2014/main" id="{0AC6352A-88EC-4FA6-AD3B-5B39999B8A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70" name="テキスト ボックス 69">
          <a:extLst>
            <a:ext uri="{FF2B5EF4-FFF2-40B4-BE49-F238E27FC236}">
              <a16:creationId xmlns:a16="http://schemas.microsoft.com/office/drawing/2014/main" id="{BE8D7AF6-5B3F-45EA-A3F9-C7B3F396B761}"/>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1" name="【体育館・プール】&#10;有形固定資産減価償却率グラフ枠">
          <a:extLst>
            <a:ext uri="{FF2B5EF4-FFF2-40B4-BE49-F238E27FC236}">
              <a16:creationId xmlns:a16="http://schemas.microsoft.com/office/drawing/2014/main" id="{B080292E-0257-4ADC-898B-109C3EE1242D}"/>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163830</xdr:rowOff>
    </xdr:from>
    <xdr:to>
      <xdr:col>24</xdr:col>
      <xdr:colOff>62865</xdr:colOff>
      <xdr:row>63</xdr:row>
      <xdr:rowOff>150495</xdr:rowOff>
    </xdr:to>
    <xdr:cxnSp macro="">
      <xdr:nvCxnSpPr>
        <xdr:cNvPr id="72" name="直線コネクタ 71">
          <a:extLst>
            <a:ext uri="{FF2B5EF4-FFF2-40B4-BE49-F238E27FC236}">
              <a16:creationId xmlns:a16="http://schemas.microsoft.com/office/drawing/2014/main" id="{18246A50-FB89-40AB-A64A-5A57A8C0FB1A}"/>
            </a:ext>
          </a:extLst>
        </xdr:cNvPr>
        <xdr:cNvCxnSpPr/>
      </xdr:nvCxnSpPr>
      <xdr:spPr>
        <a:xfrm flipV="1">
          <a:off x="4634865" y="9593580"/>
          <a:ext cx="0" cy="13582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154322</xdr:rowOff>
    </xdr:from>
    <xdr:ext cx="405111" cy="259045"/>
    <xdr:sp macro="" textlink="">
      <xdr:nvSpPr>
        <xdr:cNvPr id="73" name="【体育館・プール】&#10;有形固定資産減価償却率最小値テキスト">
          <a:extLst>
            <a:ext uri="{FF2B5EF4-FFF2-40B4-BE49-F238E27FC236}">
              <a16:creationId xmlns:a16="http://schemas.microsoft.com/office/drawing/2014/main" id="{06078F03-A0A2-404F-B0D1-496E4289C461}"/>
            </a:ext>
          </a:extLst>
        </xdr:cNvPr>
        <xdr:cNvSpPr txBox="1"/>
      </xdr:nvSpPr>
      <xdr:spPr>
        <a:xfrm>
          <a:off x="4673600" y="10955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150495</xdr:rowOff>
    </xdr:from>
    <xdr:to>
      <xdr:col>24</xdr:col>
      <xdr:colOff>152400</xdr:colOff>
      <xdr:row>63</xdr:row>
      <xdr:rowOff>150495</xdr:rowOff>
    </xdr:to>
    <xdr:cxnSp macro="">
      <xdr:nvCxnSpPr>
        <xdr:cNvPr id="74" name="直線コネクタ 73">
          <a:extLst>
            <a:ext uri="{FF2B5EF4-FFF2-40B4-BE49-F238E27FC236}">
              <a16:creationId xmlns:a16="http://schemas.microsoft.com/office/drawing/2014/main" id="{65372415-8D4C-4841-8D17-EB35BBACF779}"/>
            </a:ext>
          </a:extLst>
        </xdr:cNvPr>
        <xdr:cNvCxnSpPr/>
      </xdr:nvCxnSpPr>
      <xdr:spPr>
        <a:xfrm>
          <a:off x="4546600" y="10951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110507</xdr:rowOff>
    </xdr:from>
    <xdr:ext cx="405111" cy="259045"/>
    <xdr:sp macro="" textlink="">
      <xdr:nvSpPr>
        <xdr:cNvPr id="75" name="【体育館・プール】&#10;有形固定資産減価償却率最大値テキスト">
          <a:extLst>
            <a:ext uri="{FF2B5EF4-FFF2-40B4-BE49-F238E27FC236}">
              <a16:creationId xmlns:a16="http://schemas.microsoft.com/office/drawing/2014/main" id="{B583DF0B-C71B-4C68-B572-1729BD457984}"/>
            </a:ext>
          </a:extLst>
        </xdr:cNvPr>
        <xdr:cNvSpPr txBox="1"/>
      </xdr:nvSpPr>
      <xdr:spPr>
        <a:xfrm>
          <a:off x="4673600" y="9368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163830</xdr:rowOff>
    </xdr:from>
    <xdr:to>
      <xdr:col>24</xdr:col>
      <xdr:colOff>152400</xdr:colOff>
      <xdr:row>55</xdr:row>
      <xdr:rowOff>163830</xdr:rowOff>
    </xdr:to>
    <xdr:cxnSp macro="">
      <xdr:nvCxnSpPr>
        <xdr:cNvPr id="76" name="直線コネクタ 75">
          <a:extLst>
            <a:ext uri="{FF2B5EF4-FFF2-40B4-BE49-F238E27FC236}">
              <a16:creationId xmlns:a16="http://schemas.microsoft.com/office/drawing/2014/main" id="{10B95679-174C-4DEB-B15F-49682B12E7C4}"/>
            </a:ext>
          </a:extLst>
        </xdr:cNvPr>
        <xdr:cNvCxnSpPr/>
      </xdr:nvCxnSpPr>
      <xdr:spPr>
        <a:xfrm>
          <a:off x="4546600" y="959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28592</xdr:rowOff>
    </xdr:from>
    <xdr:ext cx="405111" cy="259045"/>
    <xdr:sp macro="" textlink="">
      <xdr:nvSpPr>
        <xdr:cNvPr id="77" name="【体育館・プール】&#10;有形固定資産減価償却率平均値テキスト">
          <a:extLst>
            <a:ext uri="{FF2B5EF4-FFF2-40B4-BE49-F238E27FC236}">
              <a16:creationId xmlns:a16="http://schemas.microsoft.com/office/drawing/2014/main" id="{448E3DDC-E39E-4120-BB7D-88F3EFCE3EB5}"/>
            </a:ext>
          </a:extLst>
        </xdr:cNvPr>
        <xdr:cNvSpPr txBox="1"/>
      </xdr:nvSpPr>
      <xdr:spPr>
        <a:xfrm>
          <a:off x="4673600" y="101441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50165</xdr:rowOff>
    </xdr:from>
    <xdr:to>
      <xdr:col>24</xdr:col>
      <xdr:colOff>114300</xdr:colOff>
      <xdr:row>59</xdr:row>
      <xdr:rowOff>151765</xdr:rowOff>
    </xdr:to>
    <xdr:sp macro="" textlink="">
      <xdr:nvSpPr>
        <xdr:cNvPr id="78" name="フローチャート: 判断 77">
          <a:extLst>
            <a:ext uri="{FF2B5EF4-FFF2-40B4-BE49-F238E27FC236}">
              <a16:creationId xmlns:a16="http://schemas.microsoft.com/office/drawing/2014/main" id="{D7C6D197-C48E-4C4A-A36B-1BDA22047FD6}"/>
            </a:ext>
          </a:extLst>
        </xdr:cNvPr>
        <xdr:cNvSpPr/>
      </xdr:nvSpPr>
      <xdr:spPr>
        <a:xfrm>
          <a:off x="4584700" y="10165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74930</xdr:rowOff>
    </xdr:from>
    <xdr:to>
      <xdr:col>20</xdr:col>
      <xdr:colOff>38100</xdr:colOff>
      <xdr:row>60</xdr:row>
      <xdr:rowOff>5080</xdr:rowOff>
    </xdr:to>
    <xdr:sp macro="" textlink="">
      <xdr:nvSpPr>
        <xdr:cNvPr id="79" name="フローチャート: 判断 78">
          <a:extLst>
            <a:ext uri="{FF2B5EF4-FFF2-40B4-BE49-F238E27FC236}">
              <a16:creationId xmlns:a16="http://schemas.microsoft.com/office/drawing/2014/main" id="{2D4050EC-A7FA-468D-A485-E5DF21908307}"/>
            </a:ext>
          </a:extLst>
        </xdr:cNvPr>
        <xdr:cNvSpPr/>
      </xdr:nvSpPr>
      <xdr:spPr>
        <a:xfrm>
          <a:off x="3746500" y="1019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59</xdr:row>
      <xdr:rowOff>167657</xdr:rowOff>
    </xdr:from>
    <xdr:ext cx="405111" cy="259045"/>
    <xdr:sp macro="" textlink="">
      <xdr:nvSpPr>
        <xdr:cNvPr id="80" name="n_1aveValue【体育館・プール】&#10;有形固定資産減価償却率">
          <a:extLst>
            <a:ext uri="{FF2B5EF4-FFF2-40B4-BE49-F238E27FC236}">
              <a16:creationId xmlns:a16="http://schemas.microsoft.com/office/drawing/2014/main" id="{91F1F0AD-6B96-44FA-AB9D-686B6F60221D}"/>
            </a:ext>
          </a:extLst>
        </xdr:cNvPr>
        <xdr:cNvSpPr txBox="1"/>
      </xdr:nvSpPr>
      <xdr:spPr>
        <a:xfrm>
          <a:off x="3582044" y="1028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82550</xdr:rowOff>
    </xdr:from>
    <xdr:to>
      <xdr:col>15</xdr:col>
      <xdr:colOff>101600</xdr:colOff>
      <xdr:row>60</xdr:row>
      <xdr:rowOff>12700</xdr:rowOff>
    </xdr:to>
    <xdr:sp macro="" textlink="">
      <xdr:nvSpPr>
        <xdr:cNvPr id="81" name="フローチャート: 判断 80">
          <a:extLst>
            <a:ext uri="{FF2B5EF4-FFF2-40B4-BE49-F238E27FC236}">
              <a16:creationId xmlns:a16="http://schemas.microsoft.com/office/drawing/2014/main" id="{36F3C810-AB63-495C-89CD-A0DE66F94F0C}"/>
            </a:ext>
          </a:extLst>
        </xdr:cNvPr>
        <xdr:cNvSpPr/>
      </xdr:nvSpPr>
      <xdr:spPr>
        <a:xfrm>
          <a:off x="2857500" y="1019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58</xdr:row>
      <xdr:rowOff>29227</xdr:rowOff>
    </xdr:from>
    <xdr:ext cx="405111" cy="259045"/>
    <xdr:sp macro="" textlink="">
      <xdr:nvSpPr>
        <xdr:cNvPr id="82" name="n_2aveValue【体育館・プール】&#10;有形固定資産減価償却率">
          <a:extLst>
            <a:ext uri="{FF2B5EF4-FFF2-40B4-BE49-F238E27FC236}">
              <a16:creationId xmlns:a16="http://schemas.microsoft.com/office/drawing/2014/main" id="{7FA7C139-4D39-4C0B-99EF-630514850DE4}"/>
            </a:ext>
          </a:extLst>
        </xdr:cNvPr>
        <xdr:cNvSpPr txBox="1"/>
      </xdr:nvSpPr>
      <xdr:spPr>
        <a:xfrm>
          <a:off x="2705744" y="997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59</xdr:row>
      <xdr:rowOff>128270</xdr:rowOff>
    </xdr:from>
    <xdr:to>
      <xdr:col>10</xdr:col>
      <xdr:colOff>165100</xdr:colOff>
      <xdr:row>60</xdr:row>
      <xdr:rowOff>58420</xdr:rowOff>
    </xdr:to>
    <xdr:sp macro="" textlink="">
      <xdr:nvSpPr>
        <xdr:cNvPr id="83" name="フローチャート: 判断 82">
          <a:extLst>
            <a:ext uri="{FF2B5EF4-FFF2-40B4-BE49-F238E27FC236}">
              <a16:creationId xmlns:a16="http://schemas.microsoft.com/office/drawing/2014/main" id="{2A126BDE-824E-48EA-8681-67ECAD301080}"/>
            </a:ext>
          </a:extLst>
        </xdr:cNvPr>
        <xdr:cNvSpPr/>
      </xdr:nvSpPr>
      <xdr:spPr>
        <a:xfrm>
          <a:off x="196850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60</xdr:row>
      <xdr:rowOff>49547</xdr:rowOff>
    </xdr:from>
    <xdr:ext cx="405111" cy="259045"/>
    <xdr:sp macro="" textlink="">
      <xdr:nvSpPr>
        <xdr:cNvPr id="84" name="n_3aveValue【体育館・プール】&#10;有形固定資産減価償却率">
          <a:extLst>
            <a:ext uri="{FF2B5EF4-FFF2-40B4-BE49-F238E27FC236}">
              <a16:creationId xmlns:a16="http://schemas.microsoft.com/office/drawing/2014/main" id="{30F64E05-BE9D-4C8D-9CE1-0B9E55198CCC}"/>
            </a:ext>
          </a:extLst>
        </xdr:cNvPr>
        <xdr:cNvSpPr txBox="1"/>
      </xdr:nvSpPr>
      <xdr:spPr>
        <a:xfrm>
          <a:off x="1816744" y="10336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0F02EE35-29C4-4308-8260-3ABEC4C61BDD}"/>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839362E3-96EC-49B9-80DA-05E9AFAF1504}"/>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F78C0313-2F24-45EA-9427-27B0BFAF0C5A}"/>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B18D7ABA-CAC2-4A4E-AF5C-ED1382B6696B}"/>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a:extLst>
            <a:ext uri="{FF2B5EF4-FFF2-40B4-BE49-F238E27FC236}">
              <a16:creationId xmlns:a16="http://schemas.microsoft.com/office/drawing/2014/main" id="{1E60E7B7-82A8-4148-B81C-D9FA1FD6C7F5}"/>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635</xdr:rowOff>
    </xdr:from>
    <xdr:to>
      <xdr:col>24</xdr:col>
      <xdr:colOff>114300</xdr:colOff>
      <xdr:row>59</xdr:row>
      <xdr:rowOff>102235</xdr:rowOff>
    </xdr:to>
    <xdr:sp macro="" textlink="">
      <xdr:nvSpPr>
        <xdr:cNvPr id="90" name="楕円 89">
          <a:extLst>
            <a:ext uri="{FF2B5EF4-FFF2-40B4-BE49-F238E27FC236}">
              <a16:creationId xmlns:a16="http://schemas.microsoft.com/office/drawing/2014/main" id="{812AC2FF-D417-4055-BA7F-88788949263D}"/>
            </a:ext>
          </a:extLst>
        </xdr:cNvPr>
        <xdr:cNvSpPr/>
      </xdr:nvSpPr>
      <xdr:spPr>
        <a:xfrm>
          <a:off x="4584700" y="10116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23512</xdr:rowOff>
    </xdr:from>
    <xdr:ext cx="405111" cy="259045"/>
    <xdr:sp macro="" textlink="">
      <xdr:nvSpPr>
        <xdr:cNvPr id="91" name="【体育館・プール】&#10;有形固定資産減価償却率該当値テキスト">
          <a:extLst>
            <a:ext uri="{FF2B5EF4-FFF2-40B4-BE49-F238E27FC236}">
              <a16:creationId xmlns:a16="http://schemas.microsoft.com/office/drawing/2014/main" id="{282C0621-1795-493F-8D41-A43D183E7FC5}"/>
            </a:ext>
          </a:extLst>
        </xdr:cNvPr>
        <xdr:cNvSpPr txBox="1"/>
      </xdr:nvSpPr>
      <xdr:spPr>
        <a:xfrm>
          <a:off x="4673600" y="9967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97790</xdr:rowOff>
    </xdr:from>
    <xdr:to>
      <xdr:col>20</xdr:col>
      <xdr:colOff>38100</xdr:colOff>
      <xdr:row>59</xdr:row>
      <xdr:rowOff>27940</xdr:rowOff>
    </xdr:to>
    <xdr:sp macro="" textlink="">
      <xdr:nvSpPr>
        <xdr:cNvPr id="92" name="楕円 91">
          <a:extLst>
            <a:ext uri="{FF2B5EF4-FFF2-40B4-BE49-F238E27FC236}">
              <a16:creationId xmlns:a16="http://schemas.microsoft.com/office/drawing/2014/main" id="{0A5B7526-A1CA-4895-BD53-DE5ECB836CBB}"/>
            </a:ext>
          </a:extLst>
        </xdr:cNvPr>
        <xdr:cNvSpPr/>
      </xdr:nvSpPr>
      <xdr:spPr>
        <a:xfrm>
          <a:off x="3746500" y="10041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148590</xdr:rowOff>
    </xdr:from>
    <xdr:to>
      <xdr:col>24</xdr:col>
      <xdr:colOff>63500</xdr:colOff>
      <xdr:row>59</xdr:row>
      <xdr:rowOff>51435</xdr:rowOff>
    </xdr:to>
    <xdr:cxnSp macro="">
      <xdr:nvCxnSpPr>
        <xdr:cNvPr id="93" name="直線コネクタ 92">
          <a:extLst>
            <a:ext uri="{FF2B5EF4-FFF2-40B4-BE49-F238E27FC236}">
              <a16:creationId xmlns:a16="http://schemas.microsoft.com/office/drawing/2014/main" id="{7147E648-80E0-44D1-9C3F-1A0646BA2200}"/>
            </a:ext>
          </a:extLst>
        </xdr:cNvPr>
        <xdr:cNvCxnSpPr/>
      </xdr:nvCxnSpPr>
      <xdr:spPr>
        <a:xfrm>
          <a:off x="3797300" y="10092690"/>
          <a:ext cx="8382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130175</xdr:rowOff>
    </xdr:from>
    <xdr:to>
      <xdr:col>10</xdr:col>
      <xdr:colOff>165100</xdr:colOff>
      <xdr:row>59</xdr:row>
      <xdr:rowOff>60325</xdr:rowOff>
    </xdr:to>
    <xdr:sp macro="" textlink="">
      <xdr:nvSpPr>
        <xdr:cNvPr id="94" name="楕円 93">
          <a:extLst>
            <a:ext uri="{FF2B5EF4-FFF2-40B4-BE49-F238E27FC236}">
              <a16:creationId xmlns:a16="http://schemas.microsoft.com/office/drawing/2014/main" id="{F1CCF222-1CE4-4E0D-B990-73D3243C9F7D}"/>
            </a:ext>
          </a:extLst>
        </xdr:cNvPr>
        <xdr:cNvSpPr/>
      </xdr:nvSpPr>
      <xdr:spPr>
        <a:xfrm>
          <a:off x="1968500" y="10074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57</xdr:row>
      <xdr:rowOff>44467</xdr:rowOff>
    </xdr:from>
    <xdr:ext cx="405111" cy="259045"/>
    <xdr:sp macro="" textlink="">
      <xdr:nvSpPr>
        <xdr:cNvPr id="95" name="n_1mainValue【体育館・プール】&#10;有形固定資産減価償却率">
          <a:extLst>
            <a:ext uri="{FF2B5EF4-FFF2-40B4-BE49-F238E27FC236}">
              <a16:creationId xmlns:a16="http://schemas.microsoft.com/office/drawing/2014/main" id="{BDA52EA3-BB0F-42B4-B519-AC3EAFBE01BE}"/>
            </a:ext>
          </a:extLst>
        </xdr:cNvPr>
        <xdr:cNvSpPr txBox="1"/>
      </xdr:nvSpPr>
      <xdr:spPr>
        <a:xfrm>
          <a:off x="3582044" y="9817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76852</xdr:rowOff>
    </xdr:from>
    <xdr:ext cx="405111" cy="259045"/>
    <xdr:sp macro="" textlink="">
      <xdr:nvSpPr>
        <xdr:cNvPr id="96" name="n_3mainValue【体育館・プール】&#10;有形固定資産減価償却率">
          <a:extLst>
            <a:ext uri="{FF2B5EF4-FFF2-40B4-BE49-F238E27FC236}">
              <a16:creationId xmlns:a16="http://schemas.microsoft.com/office/drawing/2014/main" id="{E9639C0E-148E-42BA-9EDA-93ED95C1BB08}"/>
            </a:ext>
          </a:extLst>
        </xdr:cNvPr>
        <xdr:cNvSpPr txBox="1"/>
      </xdr:nvSpPr>
      <xdr:spPr>
        <a:xfrm>
          <a:off x="1816744" y="9849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97" name="正方形/長方形 96">
          <a:extLst>
            <a:ext uri="{FF2B5EF4-FFF2-40B4-BE49-F238E27FC236}">
              <a16:creationId xmlns:a16="http://schemas.microsoft.com/office/drawing/2014/main" id="{956E604E-79CD-49ED-84C2-A7B5AEA9CD5C}"/>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98" name="正方形/長方形 97">
          <a:extLst>
            <a:ext uri="{FF2B5EF4-FFF2-40B4-BE49-F238E27FC236}">
              <a16:creationId xmlns:a16="http://schemas.microsoft.com/office/drawing/2014/main" id="{2AEBCB60-1DC4-4A64-B2D5-A4FC5F8C41A2}"/>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99" name="正方形/長方形 98">
          <a:extLst>
            <a:ext uri="{FF2B5EF4-FFF2-40B4-BE49-F238E27FC236}">
              <a16:creationId xmlns:a16="http://schemas.microsoft.com/office/drawing/2014/main" id="{967A6BE4-BDB6-43E2-9EDF-975D2583B751}"/>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00" name="正方形/長方形 99">
          <a:extLst>
            <a:ext uri="{FF2B5EF4-FFF2-40B4-BE49-F238E27FC236}">
              <a16:creationId xmlns:a16="http://schemas.microsoft.com/office/drawing/2014/main" id="{81800ABB-A47A-4836-AE08-657E5549AF0D}"/>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01" name="正方形/長方形 100">
          <a:extLst>
            <a:ext uri="{FF2B5EF4-FFF2-40B4-BE49-F238E27FC236}">
              <a16:creationId xmlns:a16="http://schemas.microsoft.com/office/drawing/2014/main" id="{184DDA6C-BE96-444A-97D5-3E6EE88C8265}"/>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02" name="正方形/長方形 101">
          <a:extLst>
            <a:ext uri="{FF2B5EF4-FFF2-40B4-BE49-F238E27FC236}">
              <a16:creationId xmlns:a16="http://schemas.microsoft.com/office/drawing/2014/main" id="{D6F30D9E-3216-4B66-9436-4BCC69A0A043}"/>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03" name="正方形/長方形 102">
          <a:extLst>
            <a:ext uri="{FF2B5EF4-FFF2-40B4-BE49-F238E27FC236}">
              <a16:creationId xmlns:a16="http://schemas.microsoft.com/office/drawing/2014/main" id="{0AE884AB-1513-4322-8214-9E591099DD2C}"/>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04" name="正方形/長方形 103">
          <a:extLst>
            <a:ext uri="{FF2B5EF4-FFF2-40B4-BE49-F238E27FC236}">
              <a16:creationId xmlns:a16="http://schemas.microsoft.com/office/drawing/2014/main" id="{66428331-054E-4214-B0D3-571F681E4637}"/>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05" name="テキスト ボックス 104">
          <a:extLst>
            <a:ext uri="{FF2B5EF4-FFF2-40B4-BE49-F238E27FC236}">
              <a16:creationId xmlns:a16="http://schemas.microsoft.com/office/drawing/2014/main" id="{6E6C0BF6-7FC9-4AEF-B866-0509CDF6B94E}"/>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06" name="直線コネクタ 105">
          <a:extLst>
            <a:ext uri="{FF2B5EF4-FFF2-40B4-BE49-F238E27FC236}">
              <a16:creationId xmlns:a16="http://schemas.microsoft.com/office/drawing/2014/main" id="{745F7D56-1289-4592-B035-430E6A186D5B}"/>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07" name="直線コネクタ 106">
          <a:extLst>
            <a:ext uri="{FF2B5EF4-FFF2-40B4-BE49-F238E27FC236}">
              <a16:creationId xmlns:a16="http://schemas.microsoft.com/office/drawing/2014/main" id="{92C42573-1E1B-492E-822A-D4AADF31EFD9}"/>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08" name="テキスト ボックス 107">
          <a:extLst>
            <a:ext uri="{FF2B5EF4-FFF2-40B4-BE49-F238E27FC236}">
              <a16:creationId xmlns:a16="http://schemas.microsoft.com/office/drawing/2014/main" id="{AE335045-B559-4BB7-A52D-59638E85A1EE}"/>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09" name="直線コネクタ 108">
          <a:extLst>
            <a:ext uri="{FF2B5EF4-FFF2-40B4-BE49-F238E27FC236}">
              <a16:creationId xmlns:a16="http://schemas.microsoft.com/office/drawing/2014/main" id="{2144631A-66EE-4C1A-A0CF-E731AE79434D}"/>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10" name="テキスト ボックス 109">
          <a:extLst>
            <a:ext uri="{FF2B5EF4-FFF2-40B4-BE49-F238E27FC236}">
              <a16:creationId xmlns:a16="http://schemas.microsoft.com/office/drawing/2014/main" id="{491801E0-DA3B-4086-B72F-C2FA20B20939}"/>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11" name="直線コネクタ 110">
          <a:extLst>
            <a:ext uri="{FF2B5EF4-FFF2-40B4-BE49-F238E27FC236}">
              <a16:creationId xmlns:a16="http://schemas.microsoft.com/office/drawing/2014/main" id="{29F3D58F-13BE-4B3B-B750-4B12D7F8A3F8}"/>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12" name="テキスト ボックス 111">
          <a:extLst>
            <a:ext uri="{FF2B5EF4-FFF2-40B4-BE49-F238E27FC236}">
              <a16:creationId xmlns:a16="http://schemas.microsoft.com/office/drawing/2014/main" id="{DBEA4B40-B825-4848-89F6-00EA786B0709}"/>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13" name="直線コネクタ 112">
          <a:extLst>
            <a:ext uri="{FF2B5EF4-FFF2-40B4-BE49-F238E27FC236}">
              <a16:creationId xmlns:a16="http://schemas.microsoft.com/office/drawing/2014/main" id="{15A80B80-91F9-4D37-B479-E7101E18EC55}"/>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14" name="テキスト ボックス 113">
          <a:extLst>
            <a:ext uri="{FF2B5EF4-FFF2-40B4-BE49-F238E27FC236}">
              <a16:creationId xmlns:a16="http://schemas.microsoft.com/office/drawing/2014/main" id="{EB43EA10-B9F5-4F81-A810-8492BB02749C}"/>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15" name="直線コネクタ 114">
          <a:extLst>
            <a:ext uri="{FF2B5EF4-FFF2-40B4-BE49-F238E27FC236}">
              <a16:creationId xmlns:a16="http://schemas.microsoft.com/office/drawing/2014/main" id="{0AC37DE6-A222-4BBC-8661-A8D4F62F6FD4}"/>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16" name="テキスト ボックス 115">
          <a:extLst>
            <a:ext uri="{FF2B5EF4-FFF2-40B4-BE49-F238E27FC236}">
              <a16:creationId xmlns:a16="http://schemas.microsoft.com/office/drawing/2014/main" id="{4FAEE1A0-C35B-441F-9334-28F0C28ABADF}"/>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17" name="直線コネクタ 116">
          <a:extLst>
            <a:ext uri="{FF2B5EF4-FFF2-40B4-BE49-F238E27FC236}">
              <a16:creationId xmlns:a16="http://schemas.microsoft.com/office/drawing/2014/main" id="{B3B9FEE5-F3FC-4677-BBCE-EEEF22E36E77}"/>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118" name="テキスト ボックス 117">
          <a:extLst>
            <a:ext uri="{FF2B5EF4-FFF2-40B4-BE49-F238E27FC236}">
              <a16:creationId xmlns:a16="http://schemas.microsoft.com/office/drawing/2014/main" id="{751C9DDE-9FD1-48B6-87A7-08AC24A284EE}"/>
            </a:ext>
          </a:extLst>
        </xdr:cNvPr>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19" name="直線コネクタ 118">
          <a:extLst>
            <a:ext uri="{FF2B5EF4-FFF2-40B4-BE49-F238E27FC236}">
              <a16:creationId xmlns:a16="http://schemas.microsoft.com/office/drawing/2014/main" id="{BE06150C-C307-49F5-9F2B-4FE116A21EDF}"/>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0" name="テキスト ボックス 119">
          <a:extLst>
            <a:ext uri="{FF2B5EF4-FFF2-40B4-BE49-F238E27FC236}">
              <a16:creationId xmlns:a16="http://schemas.microsoft.com/office/drawing/2014/main" id="{8627CF4F-E9BD-4EA3-A3A1-86B2A61F051E}"/>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1" name="【体育館・プール】&#10;一人当たり面積グラフ枠">
          <a:extLst>
            <a:ext uri="{FF2B5EF4-FFF2-40B4-BE49-F238E27FC236}">
              <a16:creationId xmlns:a16="http://schemas.microsoft.com/office/drawing/2014/main" id="{0E3D9A5E-09B9-43C2-B92E-F9D4586EA737}"/>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54</xdr:row>
      <xdr:rowOff>160020</xdr:rowOff>
    </xdr:from>
    <xdr:to>
      <xdr:col>54</xdr:col>
      <xdr:colOff>189865</xdr:colOff>
      <xdr:row>64</xdr:row>
      <xdr:rowOff>55517</xdr:rowOff>
    </xdr:to>
    <xdr:cxnSp macro="">
      <xdr:nvCxnSpPr>
        <xdr:cNvPr id="122" name="直線コネクタ 121">
          <a:extLst>
            <a:ext uri="{FF2B5EF4-FFF2-40B4-BE49-F238E27FC236}">
              <a16:creationId xmlns:a16="http://schemas.microsoft.com/office/drawing/2014/main" id="{4463B337-C3EB-4D3C-B9CF-70B12D50E0A3}"/>
            </a:ext>
          </a:extLst>
        </xdr:cNvPr>
        <xdr:cNvCxnSpPr/>
      </xdr:nvCxnSpPr>
      <xdr:spPr>
        <a:xfrm flipV="1">
          <a:off x="10476865" y="9418320"/>
          <a:ext cx="0" cy="16099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59344</xdr:rowOff>
    </xdr:from>
    <xdr:ext cx="469744" cy="259045"/>
    <xdr:sp macro="" textlink="">
      <xdr:nvSpPr>
        <xdr:cNvPr id="123" name="【体育館・プール】&#10;一人当たり面積最小値テキスト">
          <a:extLst>
            <a:ext uri="{FF2B5EF4-FFF2-40B4-BE49-F238E27FC236}">
              <a16:creationId xmlns:a16="http://schemas.microsoft.com/office/drawing/2014/main" id="{948F215D-9DEE-4C6E-B213-B74DC1494FA8}"/>
            </a:ext>
          </a:extLst>
        </xdr:cNvPr>
        <xdr:cNvSpPr txBox="1"/>
      </xdr:nvSpPr>
      <xdr:spPr>
        <a:xfrm>
          <a:off x="10515600" y="11032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55517</xdr:rowOff>
    </xdr:from>
    <xdr:to>
      <xdr:col>55</xdr:col>
      <xdr:colOff>88900</xdr:colOff>
      <xdr:row>64</xdr:row>
      <xdr:rowOff>55517</xdr:rowOff>
    </xdr:to>
    <xdr:cxnSp macro="">
      <xdr:nvCxnSpPr>
        <xdr:cNvPr id="124" name="直線コネクタ 123">
          <a:extLst>
            <a:ext uri="{FF2B5EF4-FFF2-40B4-BE49-F238E27FC236}">
              <a16:creationId xmlns:a16="http://schemas.microsoft.com/office/drawing/2014/main" id="{374FBAB5-A501-4AF4-8557-B21CB347CF6B}"/>
            </a:ext>
          </a:extLst>
        </xdr:cNvPr>
        <xdr:cNvCxnSpPr/>
      </xdr:nvCxnSpPr>
      <xdr:spPr>
        <a:xfrm>
          <a:off x="10388600" y="11028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106697</xdr:rowOff>
    </xdr:from>
    <xdr:ext cx="469744" cy="259045"/>
    <xdr:sp macro="" textlink="">
      <xdr:nvSpPr>
        <xdr:cNvPr id="125" name="【体育館・プール】&#10;一人当たり面積最大値テキスト">
          <a:extLst>
            <a:ext uri="{FF2B5EF4-FFF2-40B4-BE49-F238E27FC236}">
              <a16:creationId xmlns:a16="http://schemas.microsoft.com/office/drawing/2014/main" id="{5FFA5A16-F92A-49E8-968C-83CF60552670}"/>
            </a:ext>
          </a:extLst>
        </xdr:cNvPr>
        <xdr:cNvSpPr txBox="1"/>
      </xdr:nvSpPr>
      <xdr:spPr>
        <a:xfrm>
          <a:off x="10515600" y="9193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54</xdr:row>
      <xdr:rowOff>160020</xdr:rowOff>
    </xdr:from>
    <xdr:to>
      <xdr:col>55</xdr:col>
      <xdr:colOff>88900</xdr:colOff>
      <xdr:row>54</xdr:row>
      <xdr:rowOff>160020</xdr:rowOff>
    </xdr:to>
    <xdr:cxnSp macro="">
      <xdr:nvCxnSpPr>
        <xdr:cNvPr id="126" name="直線コネクタ 125">
          <a:extLst>
            <a:ext uri="{FF2B5EF4-FFF2-40B4-BE49-F238E27FC236}">
              <a16:creationId xmlns:a16="http://schemas.microsoft.com/office/drawing/2014/main" id="{B7BE65AC-413A-4533-814E-4A9A35077577}"/>
            </a:ext>
          </a:extLst>
        </xdr:cNvPr>
        <xdr:cNvCxnSpPr/>
      </xdr:nvCxnSpPr>
      <xdr:spPr>
        <a:xfrm>
          <a:off x="10388600" y="941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161126</xdr:rowOff>
    </xdr:from>
    <xdr:ext cx="469744" cy="259045"/>
    <xdr:sp macro="" textlink="">
      <xdr:nvSpPr>
        <xdr:cNvPr id="127" name="【体育館・プール】&#10;一人当たり面積平均値テキスト">
          <a:extLst>
            <a:ext uri="{FF2B5EF4-FFF2-40B4-BE49-F238E27FC236}">
              <a16:creationId xmlns:a16="http://schemas.microsoft.com/office/drawing/2014/main" id="{26E976EE-4416-4CC6-86E0-097865DD934A}"/>
            </a:ext>
          </a:extLst>
        </xdr:cNvPr>
        <xdr:cNvSpPr txBox="1"/>
      </xdr:nvSpPr>
      <xdr:spPr>
        <a:xfrm>
          <a:off x="10515600" y="106195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11249</xdr:rowOff>
    </xdr:from>
    <xdr:to>
      <xdr:col>55</xdr:col>
      <xdr:colOff>50800</xdr:colOff>
      <xdr:row>62</xdr:row>
      <xdr:rowOff>112849</xdr:rowOff>
    </xdr:to>
    <xdr:sp macro="" textlink="">
      <xdr:nvSpPr>
        <xdr:cNvPr id="128" name="フローチャート: 判断 127">
          <a:extLst>
            <a:ext uri="{FF2B5EF4-FFF2-40B4-BE49-F238E27FC236}">
              <a16:creationId xmlns:a16="http://schemas.microsoft.com/office/drawing/2014/main" id="{210BC155-8FF8-404C-A0C1-C7F7FCBCED8F}"/>
            </a:ext>
          </a:extLst>
        </xdr:cNvPr>
        <xdr:cNvSpPr/>
      </xdr:nvSpPr>
      <xdr:spPr>
        <a:xfrm>
          <a:off x="10426700" y="10641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166370</xdr:rowOff>
    </xdr:from>
    <xdr:to>
      <xdr:col>50</xdr:col>
      <xdr:colOff>165100</xdr:colOff>
      <xdr:row>62</xdr:row>
      <xdr:rowOff>96520</xdr:rowOff>
    </xdr:to>
    <xdr:sp macro="" textlink="">
      <xdr:nvSpPr>
        <xdr:cNvPr id="129" name="フローチャート: 判断 128">
          <a:extLst>
            <a:ext uri="{FF2B5EF4-FFF2-40B4-BE49-F238E27FC236}">
              <a16:creationId xmlns:a16="http://schemas.microsoft.com/office/drawing/2014/main" id="{DD76852E-A4E9-4623-997B-62220F3C6887}"/>
            </a:ext>
          </a:extLst>
        </xdr:cNvPr>
        <xdr:cNvSpPr/>
      </xdr:nvSpPr>
      <xdr:spPr>
        <a:xfrm>
          <a:off x="9588500" y="1062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62</xdr:row>
      <xdr:rowOff>87647</xdr:rowOff>
    </xdr:from>
    <xdr:ext cx="469744" cy="259045"/>
    <xdr:sp macro="" textlink="">
      <xdr:nvSpPr>
        <xdr:cNvPr id="130" name="n_1aveValue【体育館・プール】&#10;一人当たり面積">
          <a:extLst>
            <a:ext uri="{FF2B5EF4-FFF2-40B4-BE49-F238E27FC236}">
              <a16:creationId xmlns:a16="http://schemas.microsoft.com/office/drawing/2014/main" id="{46BDC0BE-0314-4293-8678-75C1E05A2AD5}"/>
            </a:ext>
          </a:extLst>
        </xdr:cNvPr>
        <xdr:cNvSpPr txBox="1"/>
      </xdr:nvSpPr>
      <xdr:spPr>
        <a:xfrm>
          <a:off x="9391727" y="1071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61</xdr:row>
      <xdr:rowOff>154940</xdr:rowOff>
    </xdr:from>
    <xdr:to>
      <xdr:col>46</xdr:col>
      <xdr:colOff>38100</xdr:colOff>
      <xdr:row>62</xdr:row>
      <xdr:rowOff>85090</xdr:rowOff>
    </xdr:to>
    <xdr:sp macro="" textlink="">
      <xdr:nvSpPr>
        <xdr:cNvPr id="131" name="フローチャート: 判断 130">
          <a:extLst>
            <a:ext uri="{FF2B5EF4-FFF2-40B4-BE49-F238E27FC236}">
              <a16:creationId xmlns:a16="http://schemas.microsoft.com/office/drawing/2014/main" id="{120D4BCA-2798-44FE-B14C-C665AF7648F1}"/>
            </a:ext>
          </a:extLst>
        </xdr:cNvPr>
        <xdr:cNvSpPr/>
      </xdr:nvSpPr>
      <xdr:spPr>
        <a:xfrm>
          <a:off x="8699500" y="10613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60</xdr:row>
      <xdr:rowOff>101617</xdr:rowOff>
    </xdr:from>
    <xdr:ext cx="469744" cy="259045"/>
    <xdr:sp macro="" textlink="">
      <xdr:nvSpPr>
        <xdr:cNvPr id="132" name="n_2aveValue【体育館・プール】&#10;一人当たり面積">
          <a:extLst>
            <a:ext uri="{FF2B5EF4-FFF2-40B4-BE49-F238E27FC236}">
              <a16:creationId xmlns:a16="http://schemas.microsoft.com/office/drawing/2014/main" id="{A74A758A-D440-4666-95AB-99CCDD8E40CB}"/>
            </a:ext>
          </a:extLst>
        </xdr:cNvPr>
        <xdr:cNvSpPr txBox="1"/>
      </xdr:nvSpPr>
      <xdr:spPr>
        <a:xfrm>
          <a:off x="8515427" y="10388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62</xdr:row>
      <xdr:rowOff>52070</xdr:rowOff>
    </xdr:from>
    <xdr:to>
      <xdr:col>41</xdr:col>
      <xdr:colOff>101600</xdr:colOff>
      <xdr:row>62</xdr:row>
      <xdr:rowOff>153670</xdr:rowOff>
    </xdr:to>
    <xdr:sp macro="" textlink="">
      <xdr:nvSpPr>
        <xdr:cNvPr id="133" name="フローチャート: 判断 132">
          <a:extLst>
            <a:ext uri="{FF2B5EF4-FFF2-40B4-BE49-F238E27FC236}">
              <a16:creationId xmlns:a16="http://schemas.microsoft.com/office/drawing/2014/main" id="{678B121A-9FEE-48B9-8E8A-62C734A80DB0}"/>
            </a:ext>
          </a:extLst>
        </xdr:cNvPr>
        <xdr:cNvSpPr/>
      </xdr:nvSpPr>
      <xdr:spPr>
        <a:xfrm>
          <a:off x="7810500" y="1068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62</xdr:row>
      <xdr:rowOff>144797</xdr:rowOff>
    </xdr:from>
    <xdr:ext cx="469744" cy="259045"/>
    <xdr:sp macro="" textlink="">
      <xdr:nvSpPr>
        <xdr:cNvPr id="134" name="n_3aveValue【体育館・プール】&#10;一人当たり面積">
          <a:extLst>
            <a:ext uri="{FF2B5EF4-FFF2-40B4-BE49-F238E27FC236}">
              <a16:creationId xmlns:a16="http://schemas.microsoft.com/office/drawing/2014/main" id="{A852A2C0-33C5-4FAA-B358-5FD4A8A36520}"/>
            </a:ext>
          </a:extLst>
        </xdr:cNvPr>
        <xdr:cNvSpPr txBox="1"/>
      </xdr:nvSpPr>
      <xdr:spPr>
        <a:xfrm>
          <a:off x="7626427" y="1077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35" name="テキスト ボックス 134">
          <a:extLst>
            <a:ext uri="{FF2B5EF4-FFF2-40B4-BE49-F238E27FC236}">
              <a16:creationId xmlns:a16="http://schemas.microsoft.com/office/drawing/2014/main" id="{39287620-E3C7-4557-88AF-AF9FEB9B5D85}"/>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36" name="テキスト ボックス 135">
          <a:extLst>
            <a:ext uri="{FF2B5EF4-FFF2-40B4-BE49-F238E27FC236}">
              <a16:creationId xmlns:a16="http://schemas.microsoft.com/office/drawing/2014/main" id="{57B69897-95A0-4A49-82CF-520A2490C4C5}"/>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37" name="テキスト ボックス 136">
          <a:extLst>
            <a:ext uri="{FF2B5EF4-FFF2-40B4-BE49-F238E27FC236}">
              <a16:creationId xmlns:a16="http://schemas.microsoft.com/office/drawing/2014/main" id="{01795CB8-62DE-498B-9C9E-B7979D1C8D61}"/>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38" name="テキスト ボックス 137">
          <a:extLst>
            <a:ext uri="{FF2B5EF4-FFF2-40B4-BE49-F238E27FC236}">
              <a16:creationId xmlns:a16="http://schemas.microsoft.com/office/drawing/2014/main" id="{CF83A28D-3ED4-4A02-B614-F1A53847815D}"/>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39" name="テキスト ボックス 138">
          <a:extLst>
            <a:ext uri="{FF2B5EF4-FFF2-40B4-BE49-F238E27FC236}">
              <a16:creationId xmlns:a16="http://schemas.microsoft.com/office/drawing/2014/main" id="{A9105755-4E7A-4405-BE7E-B15539326693}"/>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12881</xdr:rowOff>
    </xdr:from>
    <xdr:to>
      <xdr:col>55</xdr:col>
      <xdr:colOff>50800</xdr:colOff>
      <xdr:row>61</xdr:row>
      <xdr:rowOff>114481</xdr:rowOff>
    </xdr:to>
    <xdr:sp macro="" textlink="">
      <xdr:nvSpPr>
        <xdr:cNvPr id="140" name="楕円 139">
          <a:extLst>
            <a:ext uri="{FF2B5EF4-FFF2-40B4-BE49-F238E27FC236}">
              <a16:creationId xmlns:a16="http://schemas.microsoft.com/office/drawing/2014/main" id="{3694BFDE-8C7F-4769-B4C6-5A4C987B011F}"/>
            </a:ext>
          </a:extLst>
        </xdr:cNvPr>
        <xdr:cNvSpPr/>
      </xdr:nvSpPr>
      <xdr:spPr>
        <a:xfrm>
          <a:off x="10426700" y="10471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35758</xdr:rowOff>
    </xdr:from>
    <xdr:ext cx="469744" cy="259045"/>
    <xdr:sp macro="" textlink="">
      <xdr:nvSpPr>
        <xdr:cNvPr id="141" name="【体育館・プール】&#10;一人当たり面積該当値テキスト">
          <a:extLst>
            <a:ext uri="{FF2B5EF4-FFF2-40B4-BE49-F238E27FC236}">
              <a16:creationId xmlns:a16="http://schemas.microsoft.com/office/drawing/2014/main" id="{7EBC7A73-C4C8-4F48-A80A-BAA9D8DDA93C}"/>
            </a:ext>
          </a:extLst>
        </xdr:cNvPr>
        <xdr:cNvSpPr txBox="1"/>
      </xdr:nvSpPr>
      <xdr:spPr>
        <a:xfrm>
          <a:off x="10515600" y="10322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19413</xdr:rowOff>
    </xdr:from>
    <xdr:to>
      <xdr:col>50</xdr:col>
      <xdr:colOff>165100</xdr:colOff>
      <xdr:row>61</xdr:row>
      <xdr:rowOff>121013</xdr:rowOff>
    </xdr:to>
    <xdr:sp macro="" textlink="">
      <xdr:nvSpPr>
        <xdr:cNvPr id="142" name="楕円 141">
          <a:extLst>
            <a:ext uri="{FF2B5EF4-FFF2-40B4-BE49-F238E27FC236}">
              <a16:creationId xmlns:a16="http://schemas.microsoft.com/office/drawing/2014/main" id="{E0A2CC1D-1B79-49AD-B3AC-A0187BA95E6C}"/>
            </a:ext>
          </a:extLst>
        </xdr:cNvPr>
        <xdr:cNvSpPr/>
      </xdr:nvSpPr>
      <xdr:spPr>
        <a:xfrm>
          <a:off x="9588500" y="10477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63681</xdr:rowOff>
    </xdr:from>
    <xdr:to>
      <xdr:col>55</xdr:col>
      <xdr:colOff>0</xdr:colOff>
      <xdr:row>61</xdr:row>
      <xdr:rowOff>70213</xdr:rowOff>
    </xdr:to>
    <xdr:cxnSp macro="">
      <xdr:nvCxnSpPr>
        <xdr:cNvPr id="143" name="直線コネクタ 142">
          <a:extLst>
            <a:ext uri="{FF2B5EF4-FFF2-40B4-BE49-F238E27FC236}">
              <a16:creationId xmlns:a16="http://schemas.microsoft.com/office/drawing/2014/main" id="{36BF87BE-EDDB-495B-8A3C-4D67E77FFDC7}"/>
            </a:ext>
          </a:extLst>
        </xdr:cNvPr>
        <xdr:cNvCxnSpPr/>
      </xdr:nvCxnSpPr>
      <xdr:spPr>
        <a:xfrm flipV="1">
          <a:off x="9639300" y="10522131"/>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32476</xdr:rowOff>
    </xdr:from>
    <xdr:to>
      <xdr:col>41</xdr:col>
      <xdr:colOff>101600</xdr:colOff>
      <xdr:row>61</xdr:row>
      <xdr:rowOff>134076</xdr:rowOff>
    </xdr:to>
    <xdr:sp macro="" textlink="">
      <xdr:nvSpPr>
        <xdr:cNvPr id="144" name="楕円 143">
          <a:extLst>
            <a:ext uri="{FF2B5EF4-FFF2-40B4-BE49-F238E27FC236}">
              <a16:creationId xmlns:a16="http://schemas.microsoft.com/office/drawing/2014/main" id="{BF92BE5B-4FBE-4AFD-908A-0E8561DC9DFD}"/>
            </a:ext>
          </a:extLst>
        </xdr:cNvPr>
        <xdr:cNvSpPr/>
      </xdr:nvSpPr>
      <xdr:spPr>
        <a:xfrm>
          <a:off x="7810500" y="10490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59</xdr:row>
      <xdr:rowOff>137540</xdr:rowOff>
    </xdr:from>
    <xdr:ext cx="469744" cy="259045"/>
    <xdr:sp macro="" textlink="">
      <xdr:nvSpPr>
        <xdr:cNvPr id="145" name="n_1mainValue【体育館・プール】&#10;一人当たり面積">
          <a:extLst>
            <a:ext uri="{FF2B5EF4-FFF2-40B4-BE49-F238E27FC236}">
              <a16:creationId xmlns:a16="http://schemas.microsoft.com/office/drawing/2014/main" id="{E265F1E0-524F-44A5-A385-A9D7AD372E57}"/>
            </a:ext>
          </a:extLst>
        </xdr:cNvPr>
        <xdr:cNvSpPr txBox="1"/>
      </xdr:nvSpPr>
      <xdr:spPr>
        <a:xfrm>
          <a:off x="9391727" y="10253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150603</xdr:rowOff>
    </xdr:from>
    <xdr:ext cx="469744" cy="259045"/>
    <xdr:sp macro="" textlink="">
      <xdr:nvSpPr>
        <xdr:cNvPr id="146" name="n_3mainValue【体育館・プール】&#10;一人当たり面積">
          <a:extLst>
            <a:ext uri="{FF2B5EF4-FFF2-40B4-BE49-F238E27FC236}">
              <a16:creationId xmlns:a16="http://schemas.microsoft.com/office/drawing/2014/main" id="{14E492DF-79B1-4496-92A1-6E1130E360B8}"/>
            </a:ext>
          </a:extLst>
        </xdr:cNvPr>
        <xdr:cNvSpPr txBox="1"/>
      </xdr:nvSpPr>
      <xdr:spPr>
        <a:xfrm>
          <a:off x="7626427" y="10266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47" name="正方形/長方形 146">
          <a:extLst>
            <a:ext uri="{FF2B5EF4-FFF2-40B4-BE49-F238E27FC236}">
              <a16:creationId xmlns:a16="http://schemas.microsoft.com/office/drawing/2014/main" id="{F874EA28-C373-4B78-8DA5-2B4C32510341}"/>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48" name="正方形/長方形 147">
          <a:extLst>
            <a:ext uri="{FF2B5EF4-FFF2-40B4-BE49-F238E27FC236}">
              <a16:creationId xmlns:a16="http://schemas.microsoft.com/office/drawing/2014/main" id="{17E15652-1FBA-4521-987B-6AE1F428869B}"/>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49" name="正方形/長方形 148">
          <a:extLst>
            <a:ext uri="{FF2B5EF4-FFF2-40B4-BE49-F238E27FC236}">
              <a16:creationId xmlns:a16="http://schemas.microsoft.com/office/drawing/2014/main" id="{7D524884-8B94-47A2-8076-D9D1270D4725}"/>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50" name="正方形/長方形 149">
          <a:extLst>
            <a:ext uri="{FF2B5EF4-FFF2-40B4-BE49-F238E27FC236}">
              <a16:creationId xmlns:a16="http://schemas.microsoft.com/office/drawing/2014/main" id="{0E5A7546-B2DE-4088-BE93-F110CC24BC73}"/>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51" name="正方形/長方形 150">
          <a:extLst>
            <a:ext uri="{FF2B5EF4-FFF2-40B4-BE49-F238E27FC236}">
              <a16:creationId xmlns:a16="http://schemas.microsoft.com/office/drawing/2014/main" id="{2AD08BE1-5D5C-4813-85C2-309C69B8F54C}"/>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52" name="正方形/長方形 151">
          <a:extLst>
            <a:ext uri="{FF2B5EF4-FFF2-40B4-BE49-F238E27FC236}">
              <a16:creationId xmlns:a16="http://schemas.microsoft.com/office/drawing/2014/main" id="{DB52A6E3-96A1-43ED-82AE-C5C810D81D6D}"/>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53" name="正方形/長方形 152">
          <a:extLst>
            <a:ext uri="{FF2B5EF4-FFF2-40B4-BE49-F238E27FC236}">
              <a16:creationId xmlns:a16="http://schemas.microsoft.com/office/drawing/2014/main" id="{2D51CF88-1906-4F4E-8596-EA573BD7AD03}"/>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54" name="正方形/長方形 153">
          <a:extLst>
            <a:ext uri="{FF2B5EF4-FFF2-40B4-BE49-F238E27FC236}">
              <a16:creationId xmlns:a16="http://schemas.microsoft.com/office/drawing/2014/main" id="{A3A62099-3D42-4B8A-BF91-20FE9C90EB61}"/>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55" name="テキスト ボックス 154">
          <a:extLst>
            <a:ext uri="{FF2B5EF4-FFF2-40B4-BE49-F238E27FC236}">
              <a16:creationId xmlns:a16="http://schemas.microsoft.com/office/drawing/2014/main" id="{CE23AE91-9243-42C9-B0C4-0946580FE893}"/>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56" name="直線コネクタ 155">
          <a:extLst>
            <a:ext uri="{FF2B5EF4-FFF2-40B4-BE49-F238E27FC236}">
              <a16:creationId xmlns:a16="http://schemas.microsoft.com/office/drawing/2014/main" id="{156CCA6E-2B36-4916-AD13-725DA68FCCDF}"/>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157" name="テキスト ボックス 156">
          <a:extLst>
            <a:ext uri="{FF2B5EF4-FFF2-40B4-BE49-F238E27FC236}">
              <a16:creationId xmlns:a16="http://schemas.microsoft.com/office/drawing/2014/main" id="{32C91FEA-20EA-4DCE-ADE2-312E85019C0B}"/>
            </a:ext>
          </a:extLst>
        </xdr:cNvPr>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58" name="直線コネクタ 157">
          <a:extLst>
            <a:ext uri="{FF2B5EF4-FFF2-40B4-BE49-F238E27FC236}">
              <a16:creationId xmlns:a16="http://schemas.microsoft.com/office/drawing/2014/main" id="{1CD79E0F-0282-4349-92C2-0149370C4231}"/>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159" name="テキスト ボックス 158">
          <a:extLst>
            <a:ext uri="{FF2B5EF4-FFF2-40B4-BE49-F238E27FC236}">
              <a16:creationId xmlns:a16="http://schemas.microsoft.com/office/drawing/2014/main" id="{6CB862EA-06E9-46B5-96E5-A9CDFCB1755B}"/>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60" name="直線コネクタ 159">
          <a:extLst>
            <a:ext uri="{FF2B5EF4-FFF2-40B4-BE49-F238E27FC236}">
              <a16:creationId xmlns:a16="http://schemas.microsoft.com/office/drawing/2014/main" id="{9EE7B3B9-97C8-4775-AE47-E3F610BEDA11}"/>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61" name="テキスト ボックス 160">
          <a:extLst>
            <a:ext uri="{FF2B5EF4-FFF2-40B4-BE49-F238E27FC236}">
              <a16:creationId xmlns:a16="http://schemas.microsoft.com/office/drawing/2014/main" id="{9DE985E9-FB7E-4C2B-A6AA-BDED62C9F06B}"/>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62" name="直線コネクタ 161">
          <a:extLst>
            <a:ext uri="{FF2B5EF4-FFF2-40B4-BE49-F238E27FC236}">
              <a16:creationId xmlns:a16="http://schemas.microsoft.com/office/drawing/2014/main" id="{53ED644A-A8BB-4B38-9F00-DF2DB22EDE0E}"/>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63" name="テキスト ボックス 162">
          <a:extLst>
            <a:ext uri="{FF2B5EF4-FFF2-40B4-BE49-F238E27FC236}">
              <a16:creationId xmlns:a16="http://schemas.microsoft.com/office/drawing/2014/main" id="{A156ABA9-D769-41ED-8A34-B1DF92969A8A}"/>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64" name="直線コネクタ 163">
          <a:extLst>
            <a:ext uri="{FF2B5EF4-FFF2-40B4-BE49-F238E27FC236}">
              <a16:creationId xmlns:a16="http://schemas.microsoft.com/office/drawing/2014/main" id="{F9FDE748-B87A-4644-81FD-D540F418DFAE}"/>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65" name="テキスト ボックス 164">
          <a:extLst>
            <a:ext uri="{FF2B5EF4-FFF2-40B4-BE49-F238E27FC236}">
              <a16:creationId xmlns:a16="http://schemas.microsoft.com/office/drawing/2014/main" id="{A2B44AA0-E11A-46AC-B80F-8198498396F6}"/>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66" name="直線コネクタ 165">
          <a:extLst>
            <a:ext uri="{FF2B5EF4-FFF2-40B4-BE49-F238E27FC236}">
              <a16:creationId xmlns:a16="http://schemas.microsoft.com/office/drawing/2014/main" id="{FF7640B5-3615-40C1-BAD2-B2582511B8A4}"/>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167" name="テキスト ボックス 166">
          <a:extLst>
            <a:ext uri="{FF2B5EF4-FFF2-40B4-BE49-F238E27FC236}">
              <a16:creationId xmlns:a16="http://schemas.microsoft.com/office/drawing/2014/main" id="{871ED1BC-A5AC-4131-857B-15029DDA8267}"/>
            </a:ext>
          </a:extLst>
        </xdr:cNvPr>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68" name="直線コネクタ 167">
          <a:extLst>
            <a:ext uri="{FF2B5EF4-FFF2-40B4-BE49-F238E27FC236}">
              <a16:creationId xmlns:a16="http://schemas.microsoft.com/office/drawing/2014/main" id="{1CCBA89B-503A-4B15-A2CB-64C44C9133AD}"/>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169" name="テキスト ボックス 168">
          <a:extLst>
            <a:ext uri="{FF2B5EF4-FFF2-40B4-BE49-F238E27FC236}">
              <a16:creationId xmlns:a16="http://schemas.microsoft.com/office/drawing/2014/main" id="{DCBC1C9F-2CE1-4793-BEB1-1D52745C289D}"/>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70" name="【福祉施設】&#10;有形固定資産減価償却率グラフ枠">
          <a:extLst>
            <a:ext uri="{FF2B5EF4-FFF2-40B4-BE49-F238E27FC236}">
              <a16:creationId xmlns:a16="http://schemas.microsoft.com/office/drawing/2014/main" id="{901F6A63-2ACF-464A-A09F-9B55A559CCAA}"/>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102870</xdr:rowOff>
    </xdr:from>
    <xdr:to>
      <xdr:col>24</xdr:col>
      <xdr:colOff>62865</xdr:colOff>
      <xdr:row>85</xdr:row>
      <xdr:rowOff>81914</xdr:rowOff>
    </xdr:to>
    <xdr:cxnSp macro="">
      <xdr:nvCxnSpPr>
        <xdr:cNvPr id="171" name="直線コネクタ 170">
          <a:extLst>
            <a:ext uri="{FF2B5EF4-FFF2-40B4-BE49-F238E27FC236}">
              <a16:creationId xmlns:a16="http://schemas.microsoft.com/office/drawing/2014/main" id="{4227D9E2-198E-4EBD-86E4-47E5C63732A5}"/>
            </a:ext>
          </a:extLst>
        </xdr:cNvPr>
        <xdr:cNvCxnSpPr/>
      </xdr:nvCxnSpPr>
      <xdr:spPr>
        <a:xfrm flipV="1">
          <a:off x="4634865" y="13475970"/>
          <a:ext cx="0" cy="11791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85741</xdr:rowOff>
    </xdr:from>
    <xdr:ext cx="405111" cy="259045"/>
    <xdr:sp macro="" textlink="">
      <xdr:nvSpPr>
        <xdr:cNvPr id="172" name="【福祉施設】&#10;有形固定資産減価償却率最小値テキスト">
          <a:extLst>
            <a:ext uri="{FF2B5EF4-FFF2-40B4-BE49-F238E27FC236}">
              <a16:creationId xmlns:a16="http://schemas.microsoft.com/office/drawing/2014/main" id="{64CCD790-A759-47A0-9F32-7DA09CCE7287}"/>
            </a:ext>
          </a:extLst>
        </xdr:cNvPr>
        <xdr:cNvSpPr txBox="1"/>
      </xdr:nvSpPr>
      <xdr:spPr>
        <a:xfrm>
          <a:off x="4673600" y="14658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81914</xdr:rowOff>
    </xdr:from>
    <xdr:to>
      <xdr:col>24</xdr:col>
      <xdr:colOff>152400</xdr:colOff>
      <xdr:row>85</xdr:row>
      <xdr:rowOff>81914</xdr:rowOff>
    </xdr:to>
    <xdr:cxnSp macro="">
      <xdr:nvCxnSpPr>
        <xdr:cNvPr id="173" name="直線コネクタ 172">
          <a:extLst>
            <a:ext uri="{FF2B5EF4-FFF2-40B4-BE49-F238E27FC236}">
              <a16:creationId xmlns:a16="http://schemas.microsoft.com/office/drawing/2014/main" id="{36633699-C4DA-4677-83D2-AE50F9116B2C}"/>
            </a:ext>
          </a:extLst>
        </xdr:cNvPr>
        <xdr:cNvCxnSpPr/>
      </xdr:nvCxnSpPr>
      <xdr:spPr>
        <a:xfrm>
          <a:off x="4546600" y="14655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49547</xdr:rowOff>
    </xdr:from>
    <xdr:ext cx="405111" cy="259045"/>
    <xdr:sp macro="" textlink="">
      <xdr:nvSpPr>
        <xdr:cNvPr id="174" name="【福祉施設】&#10;有形固定資産減価償却率最大値テキスト">
          <a:extLst>
            <a:ext uri="{FF2B5EF4-FFF2-40B4-BE49-F238E27FC236}">
              <a16:creationId xmlns:a16="http://schemas.microsoft.com/office/drawing/2014/main" id="{AF87F420-3B43-4F65-882E-22096A433603}"/>
            </a:ext>
          </a:extLst>
        </xdr:cNvPr>
        <xdr:cNvSpPr txBox="1"/>
      </xdr:nvSpPr>
      <xdr:spPr>
        <a:xfrm>
          <a:off x="4673600" y="13251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102870</xdr:rowOff>
    </xdr:from>
    <xdr:to>
      <xdr:col>24</xdr:col>
      <xdr:colOff>152400</xdr:colOff>
      <xdr:row>78</xdr:row>
      <xdr:rowOff>102870</xdr:rowOff>
    </xdr:to>
    <xdr:cxnSp macro="">
      <xdr:nvCxnSpPr>
        <xdr:cNvPr id="175" name="直線コネクタ 174">
          <a:extLst>
            <a:ext uri="{FF2B5EF4-FFF2-40B4-BE49-F238E27FC236}">
              <a16:creationId xmlns:a16="http://schemas.microsoft.com/office/drawing/2014/main" id="{58F39829-65F4-489A-8196-CBC15ECDED57}"/>
            </a:ext>
          </a:extLst>
        </xdr:cNvPr>
        <xdr:cNvCxnSpPr/>
      </xdr:nvCxnSpPr>
      <xdr:spPr>
        <a:xfrm>
          <a:off x="4546600" y="13475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120666</xdr:rowOff>
    </xdr:from>
    <xdr:ext cx="405111" cy="259045"/>
    <xdr:sp macro="" textlink="">
      <xdr:nvSpPr>
        <xdr:cNvPr id="176" name="【福祉施設】&#10;有形固定資産減価償却率平均値テキスト">
          <a:extLst>
            <a:ext uri="{FF2B5EF4-FFF2-40B4-BE49-F238E27FC236}">
              <a16:creationId xmlns:a16="http://schemas.microsoft.com/office/drawing/2014/main" id="{9A01252C-0A3D-4BF6-BE00-54673CDD1409}"/>
            </a:ext>
          </a:extLst>
        </xdr:cNvPr>
        <xdr:cNvSpPr txBox="1"/>
      </xdr:nvSpPr>
      <xdr:spPr>
        <a:xfrm>
          <a:off x="4673600" y="140081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97789</xdr:rowOff>
    </xdr:from>
    <xdr:to>
      <xdr:col>24</xdr:col>
      <xdr:colOff>114300</xdr:colOff>
      <xdr:row>83</xdr:row>
      <xdr:rowOff>27939</xdr:rowOff>
    </xdr:to>
    <xdr:sp macro="" textlink="">
      <xdr:nvSpPr>
        <xdr:cNvPr id="177" name="フローチャート: 判断 176">
          <a:extLst>
            <a:ext uri="{FF2B5EF4-FFF2-40B4-BE49-F238E27FC236}">
              <a16:creationId xmlns:a16="http://schemas.microsoft.com/office/drawing/2014/main" id="{759C386B-3D6A-4118-AE59-1870D0802216}"/>
            </a:ext>
          </a:extLst>
        </xdr:cNvPr>
        <xdr:cNvSpPr/>
      </xdr:nvSpPr>
      <xdr:spPr>
        <a:xfrm>
          <a:off x="4584700" y="14156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114936</xdr:rowOff>
    </xdr:from>
    <xdr:to>
      <xdr:col>20</xdr:col>
      <xdr:colOff>38100</xdr:colOff>
      <xdr:row>83</xdr:row>
      <xdr:rowOff>45086</xdr:rowOff>
    </xdr:to>
    <xdr:sp macro="" textlink="">
      <xdr:nvSpPr>
        <xdr:cNvPr id="178" name="フローチャート: 判断 177">
          <a:extLst>
            <a:ext uri="{FF2B5EF4-FFF2-40B4-BE49-F238E27FC236}">
              <a16:creationId xmlns:a16="http://schemas.microsoft.com/office/drawing/2014/main" id="{C182D6E9-3DF6-44D6-9BC4-63D59AF83ED8}"/>
            </a:ext>
          </a:extLst>
        </xdr:cNvPr>
        <xdr:cNvSpPr/>
      </xdr:nvSpPr>
      <xdr:spPr>
        <a:xfrm>
          <a:off x="3746500" y="14173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81</xdr:row>
      <xdr:rowOff>61613</xdr:rowOff>
    </xdr:from>
    <xdr:ext cx="405111" cy="259045"/>
    <xdr:sp macro="" textlink="">
      <xdr:nvSpPr>
        <xdr:cNvPr id="179" name="n_1aveValue【福祉施設】&#10;有形固定資産減価償却率">
          <a:extLst>
            <a:ext uri="{FF2B5EF4-FFF2-40B4-BE49-F238E27FC236}">
              <a16:creationId xmlns:a16="http://schemas.microsoft.com/office/drawing/2014/main" id="{2BB9D42E-D9B6-4690-8ECA-6F8C14640550}"/>
            </a:ext>
          </a:extLst>
        </xdr:cNvPr>
        <xdr:cNvSpPr txBox="1"/>
      </xdr:nvSpPr>
      <xdr:spPr>
        <a:xfrm>
          <a:off x="3582044" y="13949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82</xdr:row>
      <xdr:rowOff>135889</xdr:rowOff>
    </xdr:from>
    <xdr:to>
      <xdr:col>15</xdr:col>
      <xdr:colOff>101600</xdr:colOff>
      <xdr:row>83</xdr:row>
      <xdr:rowOff>66039</xdr:rowOff>
    </xdr:to>
    <xdr:sp macro="" textlink="">
      <xdr:nvSpPr>
        <xdr:cNvPr id="180" name="フローチャート: 判断 179">
          <a:extLst>
            <a:ext uri="{FF2B5EF4-FFF2-40B4-BE49-F238E27FC236}">
              <a16:creationId xmlns:a16="http://schemas.microsoft.com/office/drawing/2014/main" id="{7C94603A-0CB8-4562-A9C9-63E86B25A7F0}"/>
            </a:ext>
          </a:extLst>
        </xdr:cNvPr>
        <xdr:cNvSpPr/>
      </xdr:nvSpPr>
      <xdr:spPr>
        <a:xfrm>
          <a:off x="2857500" y="1419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81</xdr:row>
      <xdr:rowOff>82566</xdr:rowOff>
    </xdr:from>
    <xdr:ext cx="405111" cy="259045"/>
    <xdr:sp macro="" textlink="">
      <xdr:nvSpPr>
        <xdr:cNvPr id="181" name="n_2aveValue【福祉施設】&#10;有形固定資産減価償却率">
          <a:extLst>
            <a:ext uri="{FF2B5EF4-FFF2-40B4-BE49-F238E27FC236}">
              <a16:creationId xmlns:a16="http://schemas.microsoft.com/office/drawing/2014/main" id="{3B72FB10-6E77-4406-B507-08325A6C579D}"/>
            </a:ext>
          </a:extLst>
        </xdr:cNvPr>
        <xdr:cNvSpPr txBox="1"/>
      </xdr:nvSpPr>
      <xdr:spPr>
        <a:xfrm>
          <a:off x="2705744" y="13970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82</xdr:row>
      <xdr:rowOff>141605</xdr:rowOff>
    </xdr:from>
    <xdr:to>
      <xdr:col>10</xdr:col>
      <xdr:colOff>165100</xdr:colOff>
      <xdr:row>83</xdr:row>
      <xdr:rowOff>71755</xdr:rowOff>
    </xdr:to>
    <xdr:sp macro="" textlink="">
      <xdr:nvSpPr>
        <xdr:cNvPr id="182" name="フローチャート: 判断 181">
          <a:extLst>
            <a:ext uri="{FF2B5EF4-FFF2-40B4-BE49-F238E27FC236}">
              <a16:creationId xmlns:a16="http://schemas.microsoft.com/office/drawing/2014/main" id="{58184968-0B20-4F52-B996-B6DA2DC577CC}"/>
            </a:ext>
          </a:extLst>
        </xdr:cNvPr>
        <xdr:cNvSpPr/>
      </xdr:nvSpPr>
      <xdr:spPr>
        <a:xfrm>
          <a:off x="1968500" y="1420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81</xdr:row>
      <xdr:rowOff>88282</xdr:rowOff>
    </xdr:from>
    <xdr:ext cx="405111" cy="259045"/>
    <xdr:sp macro="" textlink="">
      <xdr:nvSpPr>
        <xdr:cNvPr id="183" name="n_3aveValue【福祉施設】&#10;有形固定資産減価償却率">
          <a:extLst>
            <a:ext uri="{FF2B5EF4-FFF2-40B4-BE49-F238E27FC236}">
              <a16:creationId xmlns:a16="http://schemas.microsoft.com/office/drawing/2014/main" id="{87EC01CB-E4D4-48BE-89AB-C67E9C38E9CA}"/>
            </a:ext>
          </a:extLst>
        </xdr:cNvPr>
        <xdr:cNvSpPr txBox="1"/>
      </xdr:nvSpPr>
      <xdr:spPr>
        <a:xfrm>
          <a:off x="1816744" y="13975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184" name="テキスト ボックス 183">
          <a:extLst>
            <a:ext uri="{FF2B5EF4-FFF2-40B4-BE49-F238E27FC236}">
              <a16:creationId xmlns:a16="http://schemas.microsoft.com/office/drawing/2014/main" id="{2BDB8594-3E66-4CE7-940D-4AB852F1A909}"/>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85" name="テキスト ボックス 184">
          <a:extLst>
            <a:ext uri="{FF2B5EF4-FFF2-40B4-BE49-F238E27FC236}">
              <a16:creationId xmlns:a16="http://schemas.microsoft.com/office/drawing/2014/main" id="{DC0FF6DC-F2B5-444B-90D4-D92BC0A3BB3D}"/>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86" name="テキスト ボックス 185">
          <a:extLst>
            <a:ext uri="{FF2B5EF4-FFF2-40B4-BE49-F238E27FC236}">
              <a16:creationId xmlns:a16="http://schemas.microsoft.com/office/drawing/2014/main" id="{F1657945-A9B5-41C4-9BA9-AFC1F189977B}"/>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87" name="テキスト ボックス 186">
          <a:extLst>
            <a:ext uri="{FF2B5EF4-FFF2-40B4-BE49-F238E27FC236}">
              <a16:creationId xmlns:a16="http://schemas.microsoft.com/office/drawing/2014/main" id="{5903BB9B-932F-4871-A611-6C9357AB1094}"/>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88" name="テキスト ボックス 187">
          <a:extLst>
            <a:ext uri="{FF2B5EF4-FFF2-40B4-BE49-F238E27FC236}">
              <a16:creationId xmlns:a16="http://schemas.microsoft.com/office/drawing/2014/main" id="{6FB21A35-ED59-429E-9FBA-9DAEFC06C842}"/>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158750</xdr:rowOff>
    </xdr:from>
    <xdr:to>
      <xdr:col>24</xdr:col>
      <xdr:colOff>114300</xdr:colOff>
      <xdr:row>84</xdr:row>
      <xdr:rowOff>88900</xdr:rowOff>
    </xdr:to>
    <xdr:sp macro="" textlink="">
      <xdr:nvSpPr>
        <xdr:cNvPr id="189" name="楕円 188">
          <a:extLst>
            <a:ext uri="{FF2B5EF4-FFF2-40B4-BE49-F238E27FC236}">
              <a16:creationId xmlns:a16="http://schemas.microsoft.com/office/drawing/2014/main" id="{7150E093-40E5-4D51-A084-6E0014AF1A3C}"/>
            </a:ext>
          </a:extLst>
        </xdr:cNvPr>
        <xdr:cNvSpPr/>
      </xdr:nvSpPr>
      <xdr:spPr>
        <a:xfrm>
          <a:off x="4584700" y="1438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137177</xdr:rowOff>
    </xdr:from>
    <xdr:ext cx="405111" cy="259045"/>
    <xdr:sp macro="" textlink="">
      <xdr:nvSpPr>
        <xdr:cNvPr id="190" name="【福祉施設】&#10;有形固定資産減価償却率該当値テキスト">
          <a:extLst>
            <a:ext uri="{FF2B5EF4-FFF2-40B4-BE49-F238E27FC236}">
              <a16:creationId xmlns:a16="http://schemas.microsoft.com/office/drawing/2014/main" id="{DABD546D-904A-4CE8-904C-604582116ECC}"/>
            </a:ext>
          </a:extLst>
        </xdr:cNvPr>
        <xdr:cNvSpPr txBox="1"/>
      </xdr:nvSpPr>
      <xdr:spPr>
        <a:xfrm>
          <a:off x="4673600" y="1436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27305</xdr:rowOff>
    </xdr:from>
    <xdr:to>
      <xdr:col>20</xdr:col>
      <xdr:colOff>38100</xdr:colOff>
      <xdr:row>84</xdr:row>
      <xdr:rowOff>128905</xdr:rowOff>
    </xdr:to>
    <xdr:sp macro="" textlink="">
      <xdr:nvSpPr>
        <xdr:cNvPr id="191" name="楕円 190">
          <a:extLst>
            <a:ext uri="{FF2B5EF4-FFF2-40B4-BE49-F238E27FC236}">
              <a16:creationId xmlns:a16="http://schemas.microsoft.com/office/drawing/2014/main" id="{EA3F5916-C9B8-4C7E-8551-938799489191}"/>
            </a:ext>
          </a:extLst>
        </xdr:cNvPr>
        <xdr:cNvSpPr/>
      </xdr:nvSpPr>
      <xdr:spPr>
        <a:xfrm>
          <a:off x="3746500" y="1442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38100</xdr:rowOff>
    </xdr:from>
    <xdr:to>
      <xdr:col>24</xdr:col>
      <xdr:colOff>63500</xdr:colOff>
      <xdr:row>84</xdr:row>
      <xdr:rowOff>78105</xdr:rowOff>
    </xdr:to>
    <xdr:cxnSp macro="">
      <xdr:nvCxnSpPr>
        <xdr:cNvPr id="192" name="直線コネクタ 191">
          <a:extLst>
            <a:ext uri="{FF2B5EF4-FFF2-40B4-BE49-F238E27FC236}">
              <a16:creationId xmlns:a16="http://schemas.microsoft.com/office/drawing/2014/main" id="{E8D302E5-1A52-4BBA-BBDE-47FBD35CC6E4}"/>
            </a:ext>
          </a:extLst>
        </xdr:cNvPr>
        <xdr:cNvCxnSpPr/>
      </xdr:nvCxnSpPr>
      <xdr:spPr>
        <a:xfrm flipV="1">
          <a:off x="3797300" y="14439900"/>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84</xdr:row>
      <xdr:rowOff>120032</xdr:rowOff>
    </xdr:from>
    <xdr:ext cx="405111" cy="259045"/>
    <xdr:sp macro="" textlink="">
      <xdr:nvSpPr>
        <xdr:cNvPr id="193" name="n_1mainValue【福祉施設】&#10;有形固定資産減価償却率">
          <a:extLst>
            <a:ext uri="{FF2B5EF4-FFF2-40B4-BE49-F238E27FC236}">
              <a16:creationId xmlns:a16="http://schemas.microsoft.com/office/drawing/2014/main" id="{93CA83A0-2C71-4A97-9312-9145FC76C883}"/>
            </a:ext>
          </a:extLst>
        </xdr:cNvPr>
        <xdr:cNvSpPr txBox="1"/>
      </xdr:nvSpPr>
      <xdr:spPr>
        <a:xfrm>
          <a:off x="3582044" y="14521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194" name="正方形/長方形 193">
          <a:extLst>
            <a:ext uri="{FF2B5EF4-FFF2-40B4-BE49-F238E27FC236}">
              <a16:creationId xmlns:a16="http://schemas.microsoft.com/office/drawing/2014/main" id="{563B83C6-1B5F-4D42-9454-0E01EC9B300E}"/>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95" name="正方形/長方形 194">
          <a:extLst>
            <a:ext uri="{FF2B5EF4-FFF2-40B4-BE49-F238E27FC236}">
              <a16:creationId xmlns:a16="http://schemas.microsoft.com/office/drawing/2014/main" id="{EAB18F9F-CB03-4E88-BA2F-B9147529E4F9}"/>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96" name="正方形/長方形 195">
          <a:extLst>
            <a:ext uri="{FF2B5EF4-FFF2-40B4-BE49-F238E27FC236}">
              <a16:creationId xmlns:a16="http://schemas.microsoft.com/office/drawing/2014/main" id="{2FDEA01B-9CEC-41A8-ACF0-9464733FCBBD}"/>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97" name="正方形/長方形 196">
          <a:extLst>
            <a:ext uri="{FF2B5EF4-FFF2-40B4-BE49-F238E27FC236}">
              <a16:creationId xmlns:a16="http://schemas.microsoft.com/office/drawing/2014/main" id="{4143CA7B-5BC5-4E10-8FDB-15BF304DA2C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98" name="正方形/長方形 197">
          <a:extLst>
            <a:ext uri="{FF2B5EF4-FFF2-40B4-BE49-F238E27FC236}">
              <a16:creationId xmlns:a16="http://schemas.microsoft.com/office/drawing/2014/main" id="{4EA9E38E-99CE-4680-ACE5-28EA3D7DCE94}"/>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99" name="正方形/長方形 198">
          <a:extLst>
            <a:ext uri="{FF2B5EF4-FFF2-40B4-BE49-F238E27FC236}">
              <a16:creationId xmlns:a16="http://schemas.microsoft.com/office/drawing/2014/main" id="{E69A0F84-C8AA-4277-AA1F-C4D38FCE042A}"/>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00" name="正方形/長方形 199">
          <a:extLst>
            <a:ext uri="{FF2B5EF4-FFF2-40B4-BE49-F238E27FC236}">
              <a16:creationId xmlns:a16="http://schemas.microsoft.com/office/drawing/2014/main" id="{5557C4AA-A3D4-4110-80BA-A20CEC38DBA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01" name="正方形/長方形 200">
          <a:extLst>
            <a:ext uri="{FF2B5EF4-FFF2-40B4-BE49-F238E27FC236}">
              <a16:creationId xmlns:a16="http://schemas.microsoft.com/office/drawing/2014/main" id="{BF7F41D3-B278-48FE-9284-DD6B85700059}"/>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02" name="テキスト ボックス 201">
          <a:extLst>
            <a:ext uri="{FF2B5EF4-FFF2-40B4-BE49-F238E27FC236}">
              <a16:creationId xmlns:a16="http://schemas.microsoft.com/office/drawing/2014/main" id="{8BE26F64-7FCD-4271-9919-06609F956305}"/>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03" name="直線コネクタ 202">
          <a:extLst>
            <a:ext uri="{FF2B5EF4-FFF2-40B4-BE49-F238E27FC236}">
              <a16:creationId xmlns:a16="http://schemas.microsoft.com/office/drawing/2014/main" id="{92093391-B57A-4A65-BA99-E2CF3377E7DC}"/>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04" name="直線コネクタ 203">
          <a:extLst>
            <a:ext uri="{FF2B5EF4-FFF2-40B4-BE49-F238E27FC236}">
              <a16:creationId xmlns:a16="http://schemas.microsoft.com/office/drawing/2014/main" id="{91445598-7EFA-41F3-B193-73B79B8DE5DB}"/>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05" name="テキスト ボックス 204">
          <a:extLst>
            <a:ext uri="{FF2B5EF4-FFF2-40B4-BE49-F238E27FC236}">
              <a16:creationId xmlns:a16="http://schemas.microsoft.com/office/drawing/2014/main" id="{F087A6A9-5CFD-4692-82DE-C9414997C14E}"/>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06" name="直線コネクタ 205">
          <a:extLst>
            <a:ext uri="{FF2B5EF4-FFF2-40B4-BE49-F238E27FC236}">
              <a16:creationId xmlns:a16="http://schemas.microsoft.com/office/drawing/2014/main" id="{855772D3-5DCC-4ED0-BE29-C118E0592462}"/>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07" name="テキスト ボックス 206">
          <a:extLst>
            <a:ext uri="{FF2B5EF4-FFF2-40B4-BE49-F238E27FC236}">
              <a16:creationId xmlns:a16="http://schemas.microsoft.com/office/drawing/2014/main" id="{EC6809E9-C679-47A2-B5FB-F48643215826}"/>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08" name="直線コネクタ 207">
          <a:extLst>
            <a:ext uri="{FF2B5EF4-FFF2-40B4-BE49-F238E27FC236}">
              <a16:creationId xmlns:a16="http://schemas.microsoft.com/office/drawing/2014/main" id="{9ED06A81-5AED-4897-85C8-DF12A44B05F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09" name="テキスト ボックス 208">
          <a:extLst>
            <a:ext uri="{FF2B5EF4-FFF2-40B4-BE49-F238E27FC236}">
              <a16:creationId xmlns:a16="http://schemas.microsoft.com/office/drawing/2014/main" id="{8E301FA2-6A59-490C-BC18-B2A899129143}"/>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10" name="直線コネクタ 209">
          <a:extLst>
            <a:ext uri="{FF2B5EF4-FFF2-40B4-BE49-F238E27FC236}">
              <a16:creationId xmlns:a16="http://schemas.microsoft.com/office/drawing/2014/main" id="{2E721499-CE3A-41EC-B90F-A5B06B649CCE}"/>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11" name="テキスト ボックス 210">
          <a:extLst>
            <a:ext uri="{FF2B5EF4-FFF2-40B4-BE49-F238E27FC236}">
              <a16:creationId xmlns:a16="http://schemas.microsoft.com/office/drawing/2014/main" id="{D257A9F8-C920-4D42-99C0-F9E139921FBD}"/>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12" name="直線コネクタ 211">
          <a:extLst>
            <a:ext uri="{FF2B5EF4-FFF2-40B4-BE49-F238E27FC236}">
              <a16:creationId xmlns:a16="http://schemas.microsoft.com/office/drawing/2014/main" id="{AA092866-AB1B-41D8-90EE-99817B04D361}"/>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13" name="テキスト ボックス 212">
          <a:extLst>
            <a:ext uri="{FF2B5EF4-FFF2-40B4-BE49-F238E27FC236}">
              <a16:creationId xmlns:a16="http://schemas.microsoft.com/office/drawing/2014/main" id="{8D7BF569-1253-4FD7-8708-33188C6704D9}"/>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14" name="直線コネクタ 213">
          <a:extLst>
            <a:ext uri="{FF2B5EF4-FFF2-40B4-BE49-F238E27FC236}">
              <a16:creationId xmlns:a16="http://schemas.microsoft.com/office/drawing/2014/main" id="{636DB0D7-710C-4FC8-AE4B-44DC89DE0E4B}"/>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15" name="テキスト ボックス 214">
          <a:extLst>
            <a:ext uri="{FF2B5EF4-FFF2-40B4-BE49-F238E27FC236}">
              <a16:creationId xmlns:a16="http://schemas.microsoft.com/office/drawing/2014/main" id="{CC85CE0F-B314-4B04-9B98-18AC54C3FB1E}"/>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16" name="【福祉施設】&#10;一人当たり面積グラフ枠">
          <a:extLst>
            <a:ext uri="{FF2B5EF4-FFF2-40B4-BE49-F238E27FC236}">
              <a16:creationId xmlns:a16="http://schemas.microsoft.com/office/drawing/2014/main" id="{F55062A5-C96F-4FDA-AAFD-AB43FBE310E5}"/>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144780</xdr:rowOff>
    </xdr:from>
    <xdr:to>
      <xdr:col>54</xdr:col>
      <xdr:colOff>189865</xdr:colOff>
      <xdr:row>86</xdr:row>
      <xdr:rowOff>49530</xdr:rowOff>
    </xdr:to>
    <xdr:cxnSp macro="">
      <xdr:nvCxnSpPr>
        <xdr:cNvPr id="217" name="直線コネクタ 216">
          <a:extLst>
            <a:ext uri="{FF2B5EF4-FFF2-40B4-BE49-F238E27FC236}">
              <a16:creationId xmlns:a16="http://schemas.microsoft.com/office/drawing/2014/main" id="{BEA0507C-6E53-492C-86AA-4B974E4D3A67}"/>
            </a:ext>
          </a:extLst>
        </xdr:cNvPr>
        <xdr:cNvCxnSpPr/>
      </xdr:nvCxnSpPr>
      <xdr:spPr>
        <a:xfrm flipV="1">
          <a:off x="10476865" y="1334643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53357</xdr:rowOff>
    </xdr:from>
    <xdr:ext cx="469744" cy="259045"/>
    <xdr:sp macro="" textlink="">
      <xdr:nvSpPr>
        <xdr:cNvPr id="218" name="【福祉施設】&#10;一人当たり面積最小値テキスト">
          <a:extLst>
            <a:ext uri="{FF2B5EF4-FFF2-40B4-BE49-F238E27FC236}">
              <a16:creationId xmlns:a16="http://schemas.microsoft.com/office/drawing/2014/main" id="{C8825A5F-208B-40C9-AAF7-5DA60A72E46C}"/>
            </a:ext>
          </a:extLst>
        </xdr:cNvPr>
        <xdr:cNvSpPr txBox="1"/>
      </xdr:nvSpPr>
      <xdr:spPr>
        <a:xfrm>
          <a:off x="10515600" y="14798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49530</xdr:rowOff>
    </xdr:from>
    <xdr:to>
      <xdr:col>55</xdr:col>
      <xdr:colOff>88900</xdr:colOff>
      <xdr:row>86</xdr:row>
      <xdr:rowOff>49530</xdr:rowOff>
    </xdr:to>
    <xdr:cxnSp macro="">
      <xdr:nvCxnSpPr>
        <xdr:cNvPr id="219" name="直線コネクタ 218">
          <a:extLst>
            <a:ext uri="{FF2B5EF4-FFF2-40B4-BE49-F238E27FC236}">
              <a16:creationId xmlns:a16="http://schemas.microsoft.com/office/drawing/2014/main" id="{DC5C2EC6-FA2F-470F-BF18-F24235465531}"/>
            </a:ext>
          </a:extLst>
        </xdr:cNvPr>
        <xdr:cNvCxnSpPr/>
      </xdr:nvCxnSpPr>
      <xdr:spPr>
        <a:xfrm>
          <a:off x="10388600" y="14794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91457</xdr:rowOff>
    </xdr:from>
    <xdr:ext cx="469744" cy="259045"/>
    <xdr:sp macro="" textlink="">
      <xdr:nvSpPr>
        <xdr:cNvPr id="220" name="【福祉施設】&#10;一人当たり面積最大値テキスト">
          <a:extLst>
            <a:ext uri="{FF2B5EF4-FFF2-40B4-BE49-F238E27FC236}">
              <a16:creationId xmlns:a16="http://schemas.microsoft.com/office/drawing/2014/main" id="{D722D2B3-B733-40C4-9284-F0C93650ABC7}"/>
            </a:ext>
          </a:extLst>
        </xdr:cNvPr>
        <xdr:cNvSpPr txBox="1"/>
      </xdr:nvSpPr>
      <xdr:spPr>
        <a:xfrm>
          <a:off x="10515600" y="13121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144780</xdr:rowOff>
    </xdr:from>
    <xdr:to>
      <xdr:col>55</xdr:col>
      <xdr:colOff>88900</xdr:colOff>
      <xdr:row>77</xdr:row>
      <xdr:rowOff>144780</xdr:rowOff>
    </xdr:to>
    <xdr:cxnSp macro="">
      <xdr:nvCxnSpPr>
        <xdr:cNvPr id="221" name="直線コネクタ 220">
          <a:extLst>
            <a:ext uri="{FF2B5EF4-FFF2-40B4-BE49-F238E27FC236}">
              <a16:creationId xmlns:a16="http://schemas.microsoft.com/office/drawing/2014/main" id="{2489168A-F8BB-45D9-A447-331FF74F48D4}"/>
            </a:ext>
          </a:extLst>
        </xdr:cNvPr>
        <xdr:cNvCxnSpPr/>
      </xdr:nvCxnSpPr>
      <xdr:spPr>
        <a:xfrm>
          <a:off x="10388600" y="13346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158766</xdr:rowOff>
    </xdr:from>
    <xdr:ext cx="469744" cy="259045"/>
    <xdr:sp macro="" textlink="">
      <xdr:nvSpPr>
        <xdr:cNvPr id="222" name="【福祉施設】&#10;一人当たり面積平均値テキスト">
          <a:extLst>
            <a:ext uri="{FF2B5EF4-FFF2-40B4-BE49-F238E27FC236}">
              <a16:creationId xmlns:a16="http://schemas.microsoft.com/office/drawing/2014/main" id="{2E480703-5355-4695-9A52-DE93D98B138C}"/>
            </a:ext>
          </a:extLst>
        </xdr:cNvPr>
        <xdr:cNvSpPr txBox="1"/>
      </xdr:nvSpPr>
      <xdr:spPr>
        <a:xfrm>
          <a:off x="10515600" y="142176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135889</xdr:rowOff>
    </xdr:from>
    <xdr:to>
      <xdr:col>55</xdr:col>
      <xdr:colOff>50800</xdr:colOff>
      <xdr:row>84</xdr:row>
      <xdr:rowOff>66039</xdr:rowOff>
    </xdr:to>
    <xdr:sp macro="" textlink="">
      <xdr:nvSpPr>
        <xdr:cNvPr id="223" name="フローチャート: 判断 222">
          <a:extLst>
            <a:ext uri="{FF2B5EF4-FFF2-40B4-BE49-F238E27FC236}">
              <a16:creationId xmlns:a16="http://schemas.microsoft.com/office/drawing/2014/main" id="{2C4769DC-3FD8-454F-8616-FB134B5F83E8}"/>
            </a:ext>
          </a:extLst>
        </xdr:cNvPr>
        <xdr:cNvSpPr/>
      </xdr:nvSpPr>
      <xdr:spPr>
        <a:xfrm>
          <a:off x="10426700" y="1436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135889</xdr:rowOff>
    </xdr:from>
    <xdr:to>
      <xdr:col>50</xdr:col>
      <xdr:colOff>165100</xdr:colOff>
      <xdr:row>84</xdr:row>
      <xdr:rowOff>66039</xdr:rowOff>
    </xdr:to>
    <xdr:sp macro="" textlink="">
      <xdr:nvSpPr>
        <xdr:cNvPr id="224" name="フローチャート: 判断 223">
          <a:extLst>
            <a:ext uri="{FF2B5EF4-FFF2-40B4-BE49-F238E27FC236}">
              <a16:creationId xmlns:a16="http://schemas.microsoft.com/office/drawing/2014/main" id="{9697F304-8CF3-4388-BDD4-22B2EF337E78}"/>
            </a:ext>
          </a:extLst>
        </xdr:cNvPr>
        <xdr:cNvSpPr/>
      </xdr:nvSpPr>
      <xdr:spPr>
        <a:xfrm>
          <a:off x="9588500" y="1436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82</xdr:row>
      <xdr:rowOff>82566</xdr:rowOff>
    </xdr:from>
    <xdr:ext cx="469744" cy="259045"/>
    <xdr:sp macro="" textlink="">
      <xdr:nvSpPr>
        <xdr:cNvPr id="225" name="n_1aveValue【福祉施設】&#10;一人当たり面積">
          <a:extLst>
            <a:ext uri="{FF2B5EF4-FFF2-40B4-BE49-F238E27FC236}">
              <a16:creationId xmlns:a16="http://schemas.microsoft.com/office/drawing/2014/main" id="{8F75FFE2-CF55-48DD-A916-953BA33F5A0F}"/>
            </a:ext>
          </a:extLst>
        </xdr:cNvPr>
        <xdr:cNvSpPr txBox="1"/>
      </xdr:nvSpPr>
      <xdr:spPr>
        <a:xfrm>
          <a:off x="9391727" y="1414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83</xdr:row>
      <xdr:rowOff>116839</xdr:rowOff>
    </xdr:from>
    <xdr:to>
      <xdr:col>46</xdr:col>
      <xdr:colOff>38100</xdr:colOff>
      <xdr:row>84</xdr:row>
      <xdr:rowOff>46989</xdr:rowOff>
    </xdr:to>
    <xdr:sp macro="" textlink="">
      <xdr:nvSpPr>
        <xdr:cNvPr id="226" name="フローチャート: 判断 225">
          <a:extLst>
            <a:ext uri="{FF2B5EF4-FFF2-40B4-BE49-F238E27FC236}">
              <a16:creationId xmlns:a16="http://schemas.microsoft.com/office/drawing/2014/main" id="{B99826AA-B674-4B5E-ADAB-52855DBBCFCE}"/>
            </a:ext>
          </a:extLst>
        </xdr:cNvPr>
        <xdr:cNvSpPr/>
      </xdr:nvSpPr>
      <xdr:spPr>
        <a:xfrm>
          <a:off x="8699500" y="14347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82</xdr:row>
      <xdr:rowOff>63516</xdr:rowOff>
    </xdr:from>
    <xdr:ext cx="469744" cy="259045"/>
    <xdr:sp macro="" textlink="">
      <xdr:nvSpPr>
        <xdr:cNvPr id="227" name="n_2aveValue【福祉施設】&#10;一人当たり面積">
          <a:extLst>
            <a:ext uri="{FF2B5EF4-FFF2-40B4-BE49-F238E27FC236}">
              <a16:creationId xmlns:a16="http://schemas.microsoft.com/office/drawing/2014/main" id="{34E125BF-33B8-4AFC-BD5D-3419FD4E3588}"/>
            </a:ext>
          </a:extLst>
        </xdr:cNvPr>
        <xdr:cNvSpPr txBox="1"/>
      </xdr:nvSpPr>
      <xdr:spPr>
        <a:xfrm>
          <a:off x="8515427" y="14122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84</xdr:row>
      <xdr:rowOff>44450</xdr:rowOff>
    </xdr:from>
    <xdr:to>
      <xdr:col>41</xdr:col>
      <xdr:colOff>101600</xdr:colOff>
      <xdr:row>84</xdr:row>
      <xdr:rowOff>146050</xdr:rowOff>
    </xdr:to>
    <xdr:sp macro="" textlink="">
      <xdr:nvSpPr>
        <xdr:cNvPr id="228" name="フローチャート: 判断 227">
          <a:extLst>
            <a:ext uri="{FF2B5EF4-FFF2-40B4-BE49-F238E27FC236}">
              <a16:creationId xmlns:a16="http://schemas.microsoft.com/office/drawing/2014/main" id="{6367B972-7D08-4DE2-ACEB-1697168F5C6C}"/>
            </a:ext>
          </a:extLst>
        </xdr:cNvPr>
        <xdr:cNvSpPr/>
      </xdr:nvSpPr>
      <xdr:spPr>
        <a:xfrm>
          <a:off x="7810500" y="1444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82</xdr:row>
      <xdr:rowOff>162577</xdr:rowOff>
    </xdr:from>
    <xdr:ext cx="469744" cy="259045"/>
    <xdr:sp macro="" textlink="">
      <xdr:nvSpPr>
        <xdr:cNvPr id="229" name="n_3aveValue【福祉施設】&#10;一人当たり面積">
          <a:extLst>
            <a:ext uri="{FF2B5EF4-FFF2-40B4-BE49-F238E27FC236}">
              <a16:creationId xmlns:a16="http://schemas.microsoft.com/office/drawing/2014/main" id="{97FF8043-926A-412E-B533-BD773100EED5}"/>
            </a:ext>
          </a:extLst>
        </xdr:cNvPr>
        <xdr:cNvSpPr txBox="1"/>
      </xdr:nvSpPr>
      <xdr:spPr>
        <a:xfrm>
          <a:off x="7626427" y="1422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30" name="テキスト ボックス 229">
          <a:extLst>
            <a:ext uri="{FF2B5EF4-FFF2-40B4-BE49-F238E27FC236}">
              <a16:creationId xmlns:a16="http://schemas.microsoft.com/office/drawing/2014/main" id="{AC1B58A9-707C-46C1-9191-60177BC4538F}"/>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31" name="テキスト ボックス 230">
          <a:extLst>
            <a:ext uri="{FF2B5EF4-FFF2-40B4-BE49-F238E27FC236}">
              <a16:creationId xmlns:a16="http://schemas.microsoft.com/office/drawing/2014/main" id="{52C7EC22-7953-4928-BAD2-5D678DDB81EB}"/>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32" name="テキスト ボックス 231">
          <a:extLst>
            <a:ext uri="{FF2B5EF4-FFF2-40B4-BE49-F238E27FC236}">
              <a16:creationId xmlns:a16="http://schemas.microsoft.com/office/drawing/2014/main" id="{F276193C-38E6-426A-B049-6396734CE435}"/>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33" name="テキスト ボックス 232">
          <a:extLst>
            <a:ext uri="{FF2B5EF4-FFF2-40B4-BE49-F238E27FC236}">
              <a16:creationId xmlns:a16="http://schemas.microsoft.com/office/drawing/2014/main" id="{CC236CB1-C0BF-4081-91CD-CE229DA1DAE9}"/>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34" name="テキスト ボックス 233">
          <a:extLst>
            <a:ext uri="{FF2B5EF4-FFF2-40B4-BE49-F238E27FC236}">
              <a16:creationId xmlns:a16="http://schemas.microsoft.com/office/drawing/2014/main" id="{E0346C32-2EC6-4B84-B2B6-785B80EC3A7D}"/>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132080</xdr:rowOff>
    </xdr:from>
    <xdr:to>
      <xdr:col>55</xdr:col>
      <xdr:colOff>50800</xdr:colOff>
      <xdr:row>86</xdr:row>
      <xdr:rowOff>62230</xdr:rowOff>
    </xdr:to>
    <xdr:sp macro="" textlink="">
      <xdr:nvSpPr>
        <xdr:cNvPr id="235" name="楕円 234">
          <a:extLst>
            <a:ext uri="{FF2B5EF4-FFF2-40B4-BE49-F238E27FC236}">
              <a16:creationId xmlns:a16="http://schemas.microsoft.com/office/drawing/2014/main" id="{611FFD94-98F9-4000-A0F6-3356AE9E7D15}"/>
            </a:ext>
          </a:extLst>
        </xdr:cNvPr>
        <xdr:cNvSpPr/>
      </xdr:nvSpPr>
      <xdr:spPr>
        <a:xfrm>
          <a:off x="10426700" y="1470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47007</xdr:rowOff>
    </xdr:from>
    <xdr:ext cx="469744" cy="259045"/>
    <xdr:sp macro="" textlink="">
      <xdr:nvSpPr>
        <xdr:cNvPr id="236" name="【福祉施設】&#10;一人当たり面積該当値テキスト">
          <a:extLst>
            <a:ext uri="{FF2B5EF4-FFF2-40B4-BE49-F238E27FC236}">
              <a16:creationId xmlns:a16="http://schemas.microsoft.com/office/drawing/2014/main" id="{65341651-9253-492D-A18A-6CCC415829C9}"/>
            </a:ext>
          </a:extLst>
        </xdr:cNvPr>
        <xdr:cNvSpPr txBox="1"/>
      </xdr:nvSpPr>
      <xdr:spPr>
        <a:xfrm>
          <a:off x="10515600" y="14620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135889</xdr:rowOff>
    </xdr:from>
    <xdr:to>
      <xdr:col>50</xdr:col>
      <xdr:colOff>165100</xdr:colOff>
      <xdr:row>86</xdr:row>
      <xdr:rowOff>66039</xdr:rowOff>
    </xdr:to>
    <xdr:sp macro="" textlink="">
      <xdr:nvSpPr>
        <xdr:cNvPr id="237" name="楕円 236">
          <a:extLst>
            <a:ext uri="{FF2B5EF4-FFF2-40B4-BE49-F238E27FC236}">
              <a16:creationId xmlns:a16="http://schemas.microsoft.com/office/drawing/2014/main" id="{532F2D2E-A89E-4093-A802-2F2F1703FDE2}"/>
            </a:ext>
          </a:extLst>
        </xdr:cNvPr>
        <xdr:cNvSpPr/>
      </xdr:nvSpPr>
      <xdr:spPr>
        <a:xfrm>
          <a:off x="9588500" y="1470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11430</xdr:rowOff>
    </xdr:from>
    <xdr:to>
      <xdr:col>55</xdr:col>
      <xdr:colOff>0</xdr:colOff>
      <xdr:row>86</xdr:row>
      <xdr:rowOff>15239</xdr:rowOff>
    </xdr:to>
    <xdr:cxnSp macro="">
      <xdr:nvCxnSpPr>
        <xdr:cNvPr id="238" name="直線コネクタ 237">
          <a:extLst>
            <a:ext uri="{FF2B5EF4-FFF2-40B4-BE49-F238E27FC236}">
              <a16:creationId xmlns:a16="http://schemas.microsoft.com/office/drawing/2014/main" id="{027F8CEB-9BE4-43DB-B986-92EFD7B2C66C}"/>
            </a:ext>
          </a:extLst>
        </xdr:cNvPr>
        <xdr:cNvCxnSpPr/>
      </xdr:nvCxnSpPr>
      <xdr:spPr>
        <a:xfrm flipV="1">
          <a:off x="9639300" y="14756130"/>
          <a:ext cx="8382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57166</xdr:rowOff>
    </xdr:from>
    <xdr:ext cx="469744" cy="259045"/>
    <xdr:sp macro="" textlink="">
      <xdr:nvSpPr>
        <xdr:cNvPr id="239" name="n_1mainValue【福祉施設】&#10;一人当たり面積">
          <a:extLst>
            <a:ext uri="{FF2B5EF4-FFF2-40B4-BE49-F238E27FC236}">
              <a16:creationId xmlns:a16="http://schemas.microsoft.com/office/drawing/2014/main" id="{2D494F9B-4DFD-4ACE-8714-159ACE6A3CDB}"/>
            </a:ext>
          </a:extLst>
        </xdr:cNvPr>
        <xdr:cNvSpPr txBox="1"/>
      </xdr:nvSpPr>
      <xdr:spPr>
        <a:xfrm>
          <a:off x="9391727" y="1480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40" name="正方形/長方形 239">
          <a:extLst>
            <a:ext uri="{FF2B5EF4-FFF2-40B4-BE49-F238E27FC236}">
              <a16:creationId xmlns:a16="http://schemas.microsoft.com/office/drawing/2014/main" id="{F6631C6A-D3B6-425E-9CEF-A6D1FE0BE8EF}"/>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41" name="正方形/長方形 240">
          <a:extLst>
            <a:ext uri="{FF2B5EF4-FFF2-40B4-BE49-F238E27FC236}">
              <a16:creationId xmlns:a16="http://schemas.microsoft.com/office/drawing/2014/main" id="{60CBD9C5-3A6E-42CF-8371-0E999119AEDA}"/>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42" name="正方形/長方形 241">
          <a:extLst>
            <a:ext uri="{FF2B5EF4-FFF2-40B4-BE49-F238E27FC236}">
              <a16:creationId xmlns:a16="http://schemas.microsoft.com/office/drawing/2014/main" id="{C24E76AF-3F52-486D-982A-140361B5A5F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43" name="正方形/長方形 242">
          <a:extLst>
            <a:ext uri="{FF2B5EF4-FFF2-40B4-BE49-F238E27FC236}">
              <a16:creationId xmlns:a16="http://schemas.microsoft.com/office/drawing/2014/main" id="{BC526CDD-14B0-4A19-B964-0AA092A0AEE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44" name="正方形/長方形 243">
          <a:extLst>
            <a:ext uri="{FF2B5EF4-FFF2-40B4-BE49-F238E27FC236}">
              <a16:creationId xmlns:a16="http://schemas.microsoft.com/office/drawing/2014/main" id="{A22F879B-1DF2-4FC7-A8E0-48514737F828}"/>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45" name="正方形/長方形 244">
          <a:extLst>
            <a:ext uri="{FF2B5EF4-FFF2-40B4-BE49-F238E27FC236}">
              <a16:creationId xmlns:a16="http://schemas.microsoft.com/office/drawing/2014/main" id="{7831B8D7-68E1-4501-AEC2-09BAEE373796}"/>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46" name="正方形/長方形 245">
          <a:extLst>
            <a:ext uri="{FF2B5EF4-FFF2-40B4-BE49-F238E27FC236}">
              <a16:creationId xmlns:a16="http://schemas.microsoft.com/office/drawing/2014/main" id="{0820EC8B-13F9-46F3-A518-DAA4926FBA3D}"/>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47" name="正方形/長方形 246">
          <a:extLst>
            <a:ext uri="{FF2B5EF4-FFF2-40B4-BE49-F238E27FC236}">
              <a16:creationId xmlns:a16="http://schemas.microsoft.com/office/drawing/2014/main" id="{135A4AC7-F8EF-41A1-9BB3-037AE7AB893A}"/>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48" name="テキスト ボックス 247">
          <a:extLst>
            <a:ext uri="{FF2B5EF4-FFF2-40B4-BE49-F238E27FC236}">
              <a16:creationId xmlns:a16="http://schemas.microsoft.com/office/drawing/2014/main" id="{9ECBC2EF-CC65-462E-9BD2-88CF1460E619}"/>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49" name="直線コネクタ 248">
          <a:extLst>
            <a:ext uri="{FF2B5EF4-FFF2-40B4-BE49-F238E27FC236}">
              <a16:creationId xmlns:a16="http://schemas.microsoft.com/office/drawing/2014/main" id="{607F0C1A-1856-4991-8251-37D4EE4B2A11}"/>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250" name="テキスト ボックス 249">
          <a:extLst>
            <a:ext uri="{FF2B5EF4-FFF2-40B4-BE49-F238E27FC236}">
              <a16:creationId xmlns:a16="http://schemas.microsoft.com/office/drawing/2014/main" id="{5FA96751-A433-42BF-8F74-B8F05E6D2C1F}"/>
            </a:ext>
          </a:extLst>
        </xdr:cNvPr>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251" name="直線コネクタ 250">
          <a:extLst>
            <a:ext uri="{FF2B5EF4-FFF2-40B4-BE49-F238E27FC236}">
              <a16:creationId xmlns:a16="http://schemas.microsoft.com/office/drawing/2014/main" id="{EDA59E1C-B54F-468D-9192-B2B76A901793}"/>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252" name="テキスト ボックス 251">
          <a:extLst>
            <a:ext uri="{FF2B5EF4-FFF2-40B4-BE49-F238E27FC236}">
              <a16:creationId xmlns:a16="http://schemas.microsoft.com/office/drawing/2014/main" id="{B7063239-99DD-45C1-8D3A-C5201DE17A7D}"/>
            </a:ext>
          </a:extLst>
        </xdr:cNvPr>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253" name="直線コネクタ 252">
          <a:extLst>
            <a:ext uri="{FF2B5EF4-FFF2-40B4-BE49-F238E27FC236}">
              <a16:creationId xmlns:a16="http://schemas.microsoft.com/office/drawing/2014/main" id="{D6AF184B-0983-43D9-A536-7B0B6E2D5E90}"/>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254" name="テキスト ボックス 253">
          <a:extLst>
            <a:ext uri="{FF2B5EF4-FFF2-40B4-BE49-F238E27FC236}">
              <a16:creationId xmlns:a16="http://schemas.microsoft.com/office/drawing/2014/main" id="{63CD80EF-7214-4560-904E-0315C7E39D9A}"/>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255" name="直線コネクタ 254">
          <a:extLst>
            <a:ext uri="{FF2B5EF4-FFF2-40B4-BE49-F238E27FC236}">
              <a16:creationId xmlns:a16="http://schemas.microsoft.com/office/drawing/2014/main" id="{77EC283B-CC99-4117-8E30-0BC29E56540E}"/>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256" name="テキスト ボックス 255">
          <a:extLst>
            <a:ext uri="{FF2B5EF4-FFF2-40B4-BE49-F238E27FC236}">
              <a16:creationId xmlns:a16="http://schemas.microsoft.com/office/drawing/2014/main" id="{D49FFE97-E484-4141-A9AA-F290BFD0C24D}"/>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257" name="直線コネクタ 256">
          <a:extLst>
            <a:ext uri="{FF2B5EF4-FFF2-40B4-BE49-F238E27FC236}">
              <a16:creationId xmlns:a16="http://schemas.microsoft.com/office/drawing/2014/main" id="{4E2D4B39-C933-4E23-BF0D-203C311EC3E2}"/>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258" name="テキスト ボックス 257">
          <a:extLst>
            <a:ext uri="{FF2B5EF4-FFF2-40B4-BE49-F238E27FC236}">
              <a16:creationId xmlns:a16="http://schemas.microsoft.com/office/drawing/2014/main" id="{0AC802CE-D5DF-4BF1-957E-A64FD34C4119}"/>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259" name="直線コネクタ 258">
          <a:extLst>
            <a:ext uri="{FF2B5EF4-FFF2-40B4-BE49-F238E27FC236}">
              <a16:creationId xmlns:a16="http://schemas.microsoft.com/office/drawing/2014/main" id="{C803D24E-69A2-40CA-A1D3-0A4F96D59987}"/>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260" name="テキスト ボックス 259">
          <a:extLst>
            <a:ext uri="{FF2B5EF4-FFF2-40B4-BE49-F238E27FC236}">
              <a16:creationId xmlns:a16="http://schemas.microsoft.com/office/drawing/2014/main" id="{287C63CD-76B8-41C0-978E-34AC6788F4A3}"/>
            </a:ext>
          </a:extLst>
        </xdr:cNvPr>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61" name="直線コネクタ 260">
          <a:extLst>
            <a:ext uri="{FF2B5EF4-FFF2-40B4-BE49-F238E27FC236}">
              <a16:creationId xmlns:a16="http://schemas.microsoft.com/office/drawing/2014/main" id="{135D9797-8BCF-4E85-90B5-E3AE72698F77}"/>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262" name="テキスト ボックス 261">
          <a:extLst>
            <a:ext uri="{FF2B5EF4-FFF2-40B4-BE49-F238E27FC236}">
              <a16:creationId xmlns:a16="http://schemas.microsoft.com/office/drawing/2014/main" id="{D66B90AA-9CB7-4A2E-B3B0-707D132DE3E5}"/>
            </a:ext>
          </a:extLst>
        </xdr:cNvPr>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263" name="【市民会館】&#10;有形固定資産減価償却率グラフ枠">
          <a:extLst>
            <a:ext uri="{FF2B5EF4-FFF2-40B4-BE49-F238E27FC236}">
              <a16:creationId xmlns:a16="http://schemas.microsoft.com/office/drawing/2014/main" id="{4AA51919-CF8F-4ED0-B827-7B2E0E3EED91}"/>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1905</xdr:rowOff>
    </xdr:from>
    <xdr:to>
      <xdr:col>24</xdr:col>
      <xdr:colOff>62865</xdr:colOff>
      <xdr:row>108</xdr:row>
      <xdr:rowOff>9525</xdr:rowOff>
    </xdr:to>
    <xdr:cxnSp macro="">
      <xdr:nvCxnSpPr>
        <xdr:cNvPr id="264" name="直線コネクタ 263">
          <a:extLst>
            <a:ext uri="{FF2B5EF4-FFF2-40B4-BE49-F238E27FC236}">
              <a16:creationId xmlns:a16="http://schemas.microsoft.com/office/drawing/2014/main" id="{A8B633C9-5319-4EDF-BDA0-A5F238F33291}"/>
            </a:ext>
          </a:extLst>
        </xdr:cNvPr>
        <xdr:cNvCxnSpPr/>
      </xdr:nvCxnSpPr>
      <xdr:spPr>
        <a:xfrm flipV="1">
          <a:off x="4634865" y="17146905"/>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13352</xdr:rowOff>
    </xdr:from>
    <xdr:ext cx="405111" cy="259045"/>
    <xdr:sp macro="" textlink="">
      <xdr:nvSpPr>
        <xdr:cNvPr id="265" name="【市民会館】&#10;有形固定資産減価償却率最小値テキスト">
          <a:extLst>
            <a:ext uri="{FF2B5EF4-FFF2-40B4-BE49-F238E27FC236}">
              <a16:creationId xmlns:a16="http://schemas.microsoft.com/office/drawing/2014/main" id="{B418054A-B5FA-4B28-B504-7F467A354F6C}"/>
            </a:ext>
          </a:extLst>
        </xdr:cNvPr>
        <xdr:cNvSpPr txBox="1"/>
      </xdr:nvSpPr>
      <xdr:spPr>
        <a:xfrm>
          <a:off x="4673600" y="18529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9525</xdr:rowOff>
    </xdr:from>
    <xdr:to>
      <xdr:col>24</xdr:col>
      <xdr:colOff>152400</xdr:colOff>
      <xdr:row>108</xdr:row>
      <xdr:rowOff>9525</xdr:rowOff>
    </xdr:to>
    <xdr:cxnSp macro="">
      <xdr:nvCxnSpPr>
        <xdr:cNvPr id="266" name="直線コネクタ 265">
          <a:extLst>
            <a:ext uri="{FF2B5EF4-FFF2-40B4-BE49-F238E27FC236}">
              <a16:creationId xmlns:a16="http://schemas.microsoft.com/office/drawing/2014/main" id="{0B556511-2BFE-4F7C-BCE7-6B8C2EEE570B}"/>
            </a:ext>
          </a:extLst>
        </xdr:cNvPr>
        <xdr:cNvCxnSpPr/>
      </xdr:nvCxnSpPr>
      <xdr:spPr>
        <a:xfrm>
          <a:off x="4546600" y="18526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120032</xdr:rowOff>
    </xdr:from>
    <xdr:ext cx="405111" cy="259045"/>
    <xdr:sp macro="" textlink="">
      <xdr:nvSpPr>
        <xdr:cNvPr id="267" name="【市民会館】&#10;有形固定資産減価償却率最大値テキスト">
          <a:extLst>
            <a:ext uri="{FF2B5EF4-FFF2-40B4-BE49-F238E27FC236}">
              <a16:creationId xmlns:a16="http://schemas.microsoft.com/office/drawing/2014/main" id="{8C3498F5-4738-4213-A896-F4B3F6854666}"/>
            </a:ext>
          </a:extLst>
        </xdr:cNvPr>
        <xdr:cNvSpPr txBox="1"/>
      </xdr:nvSpPr>
      <xdr:spPr>
        <a:xfrm>
          <a:off x="4673600" y="16922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1905</xdr:rowOff>
    </xdr:from>
    <xdr:to>
      <xdr:col>24</xdr:col>
      <xdr:colOff>152400</xdr:colOff>
      <xdr:row>100</xdr:row>
      <xdr:rowOff>1905</xdr:rowOff>
    </xdr:to>
    <xdr:cxnSp macro="">
      <xdr:nvCxnSpPr>
        <xdr:cNvPr id="268" name="直線コネクタ 267">
          <a:extLst>
            <a:ext uri="{FF2B5EF4-FFF2-40B4-BE49-F238E27FC236}">
              <a16:creationId xmlns:a16="http://schemas.microsoft.com/office/drawing/2014/main" id="{D6E2A31A-91F8-4675-BDB6-2D70A7F7625C}"/>
            </a:ext>
          </a:extLst>
        </xdr:cNvPr>
        <xdr:cNvCxnSpPr/>
      </xdr:nvCxnSpPr>
      <xdr:spPr>
        <a:xfrm>
          <a:off x="4546600" y="17146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15891</xdr:rowOff>
    </xdr:from>
    <xdr:ext cx="405111" cy="259045"/>
    <xdr:sp macro="" textlink="">
      <xdr:nvSpPr>
        <xdr:cNvPr id="269" name="【市民会館】&#10;有形固定資産減価償却率平均値テキスト">
          <a:extLst>
            <a:ext uri="{FF2B5EF4-FFF2-40B4-BE49-F238E27FC236}">
              <a16:creationId xmlns:a16="http://schemas.microsoft.com/office/drawing/2014/main" id="{D74EFFB1-27A3-4E95-A63A-30312087A2D0}"/>
            </a:ext>
          </a:extLst>
        </xdr:cNvPr>
        <xdr:cNvSpPr txBox="1"/>
      </xdr:nvSpPr>
      <xdr:spPr>
        <a:xfrm>
          <a:off x="4673600" y="178466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164464</xdr:rowOff>
    </xdr:from>
    <xdr:to>
      <xdr:col>24</xdr:col>
      <xdr:colOff>114300</xdr:colOff>
      <xdr:row>105</xdr:row>
      <xdr:rowOff>94614</xdr:rowOff>
    </xdr:to>
    <xdr:sp macro="" textlink="">
      <xdr:nvSpPr>
        <xdr:cNvPr id="270" name="フローチャート: 判断 269">
          <a:extLst>
            <a:ext uri="{FF2B5EF4-FFF2-40B4-BE49-F238E27FC236}">
              <a16:creationId xmlns:a16="http://schemas.microsoft.com/office/drawing/2014/main" id="{49F7755E-7A6B-42C2-BAA0-04D65914FC78}"/>
            </a:ext>
          </a:extLst>
        </xdr:cNvPr>
        <xdr:cNvSpPr/>
      </xdr:nvSpPr>
      <xdr:spPr>
        <a:xfrm>
          <a:off x="4584700" y="17995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4445</xdr:rowOff>
    </xdr:from>
    <xdr:to>
      <xdr:col>20</xdr:col>
      <xdr:colOff>38100</xdr:colOff>
      <xdr:row>105</xdr:row>
      <xdr:rowOff>106045</xdr:rowOff>
    </xdr:to>
    <xdr:sp macro="" textlink="">
      <xdr:nvSpPr>
        <xdr:cNvPr id="271" name="フローチャート: 判断 270">
          <a:extLst>
            <a:ext uri="{FF2B5EF4-FFF2-40B4-BE49-F238E27FC236}">
              <a16:creationId xmlns:a16="http://schemas.microsoft.com/office/drawing/2014/main" id="{EE215AD0-6016-4EE5-9268-2FD9492EDEED}"/>
            </a:ext>
          </a:extLst>
        </xdr:cNvPr>
        <xdr:cNvSpPr/>
      </xdr:nvSpPr>
      <xdr:spPr>
        <a:xfrm>
          <a:off x="3746500" y="1800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103</xdr:row>
      <xdr:rowOff>122572</xdr:rowOff>
    </xdr:from>
    <xdr:ext cx="405111" cy="259045"/>
    <xdr:sp macro="" textlink="">
      <xdr:nvSpPr>
        <xdr:cNvPr id="272" name="n_1aveValue【市民会館】&#10;有形固定資産減価償却率">
          <a:extLst>
            <a:ext uri="{FF2B5EF4-FFF2-40B4-BE49-F238E27FC236}">
              <a16:creationId xmlns:a16="http://schemas.microsoft.com/office/drawing/2014/main" id="{03B2FAFB-C10D-4FDB-8E29-880052AAF737}"/>
            </a:ext>
          </a:extLst>
        </xdr:cNvPr>
        <xdr:cNvSpPr txBox="1"/>
      </xdr:nvSpPr>
      <xdr:spPr>
        <a:xfrm>
          <a:off x="3582044" y="17781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105</xdr:row>
      <xdr:rowOff>46355</xdr:rowOff>
    </xdr:from>
    <xdr:to>
      <xdr:col>15</xdr:col>
      <xdr:colOff>101600</xdr:colOff>
      <xdr:row>105</xdr:row>
      <xdr:rowOff>147955</xdr:rowOff>
    </xdr:to>
    <xdr:sp macro="" textlink="">
      <xdr:nvSpPr>
        <xdr:cNvPr id="273" name="フローチャート: 判断 272">
          <a:extLst>
            <a:ext uri="{FF2B5EF4-FFF2-40B4-BE49-F238E27FC236}">
              <a16:creationId xmlns:a16="http://schemas.microsoft.com/office/drawing/2014/main" id="{721C68E0-50E7-4FF0-9EA1-48AC8A5BFE4A}"/>
            </a:ext>
          </a:extLst>
        </xdr:cNvPr>
        <xdr:cNvSpPr/>
      </xdr:nvSpPr>
      <xdr:spPr>
        <a:xfrm>
          <a:off x="2857500" y="18048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103</xdr:row>
      <xdr:rowOff>164482</xdr:rowOff>
    </xdr:from>
    <xdr:ext cx="405111" cy="259045"/>
    <xdr:sp macro="" textlink="">
      <xdr:nvSpPr>
        <xdr:cNvPr id="274" name="n_2aveValue【市民会館】&#10;有形固定資産減価償却率">
          <a:extLst>
            <a:ext uri="{FF2B5EF4-FFF2-40B4-BE49-F238E27FC236}">
              <a16:creationId xmlns:a16="http://schemas.microsoft.com/office/drawing/2014/main" id="{8EAB606B-C630-45DD-A741-23A5D96608E9}"/>
            </a:ext>
          </a:extLst>
        </xdr:cNvPr>
        <xdr:cNvSpPr txBox="1"/>
      </xdr:nvSpPr>
      <xdr:spPr>
        <a:xfrm>
          <a:off x="2705744" y="17823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105</xdr:row>
      <xdr:rowOff>42545</xdr:rowOff>
    </xdr:from>
    <xdr:to>
      <xdr:col>10</xdr:col>
      <xdr:colOff>165100</xdr:colOff>
      <xdr:row>105</xdr:row>
      <xdr:rowOff>144145</xdr:rowOff>
    </xdr:to>
    <xdr:sp macro="" textlink="">
      <xdr:nvSpPr>
        <xdr:cNvPr id="275" name="フローチャート: 判断 274">
          <a:extLst>
            <a:ext uri="{FF2B5EF4-FFF2-40B4-BE49-F238E27FC236}">
              <a16:creationId xmlns:a16="http://schemas.microsoft.com/office/drawing/2014/main" id="{E1BC2100-FA76-4DC2-A2DB-9B4CEC98CB1F}"/>
            </a:ext>
          </a:extLst>
        </xdr:cNvPr>
        <xdr:cNvSpPr/>
      </xdr:nvSpPr>
      <xdr:spPr>
        <a:xfrm>
          <a:off x="1968500" y="1804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105</xdr:row>
      <xdr:rowOff>135272</xdr:rowOff>
    </xdr:from>
    <xdr:ext cx="405111" cy="259045"/>
    <xdr:sp macro="" textlink="">
      <xdr:nvSpPr>
        <xdr:cNvPr id="276" name="n_3aveValue【市民会館】&#10;有形固定資産減価償却率">
          <a:extLst>
            <a:ext uri="{FF2B5EF4-FFF2-40B4-BE49-F238E27FC236}">
              <a16:creationId xmlns:a16="http://schemas.microsoft.com/office/drawing/2014/main" id="{2371FC58-EB49-447D-9DB2-D6E16A68EFD0}"/>
            </a:ext>
          </a:extLst>
        </xdr:cNvPr>
        <xdr:cNvSpPr txBox="1"/>
      </xdr:nvSpPr>
      <xdr:spPr>
        <a:xfrm>
          <a:off x="1816744" y="18137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277" name="テキスト ボックス 276">
          <a:extLst>
            <a:ext uri="{FF2B5EF4-FFF2-40B4-BE49-F238E27FC236}">
              <a16:creationId xmlns:a16="http://schemas.microsoft.com/office/drawing/2014/main" id="{2C2193D9-26E9-4FF2-B970-19BDF5D935A5}"/>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78" name="テキスト ボックス 277">
          <a:extLst>
            <a:ext uri="{FF2B5EF4-FFF2-40B4-BE49-F238E27FC236}">
              <a16:creationId xmlns:a16="http://schemas.microsoft.com/office/drawing/2014/main" id="{76C0993E-382B-4A8A-A1E7-D55EB8FD2CBE}"/>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279" name="テキスト ボックス 278">
          <a:extLst>
            <a:ext uri="{FF2B5EF4-FFF2-40B4-BE49-F238E27FC236}">
              <a16:creationId xmlns:a16="http://schemas.microsoft.com/office/drawing/2014/main" id="{7E1093FD-0027-41A7-B3B3-6BF1447C2284}"/>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280" name="テキスト ボックス 279">
          <a:extLst>
            <a:ext uri="{FF2B5EF4-FFF2-40B4-BE49-F238E27FC236}">
              <a16:creationId xmlns:a16="http://schemas.microsoft.com/office/drawing/2014/main" id="{EB2BB345-7A24-45F0-BFA9-8668F729DC7B}"/>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281" name="テキスト ボックス 280">
          <a:extLst>
            <a:ext uri="{FF2B5EF4-FFF2-40B4-BE49-F238E27FC236}">
              <a16:creationId xmlns:a16="http://schemas.microsoft.com/office/drawing/2014/main" id="{017EE3A2-2E21-4396-8DAE-2B9AF490A1C2}"/>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10161</xdr:rowOff>
    </xdr:from>
    <xdr:to>
      <xdr:col>24</xdr:col>
      <xdr:colOff>114300</xdr:colOff>
      <xdr:row>105</xdr:row>
      <xdr:rowOff>111761</xdr:rowOff>
    </xdr:to>
    <xdr:sp macro="" textlink="">
      <xdr:nvSpPr>
        <xdr:cNvPr id="282" name="楕円 281">
          <a:extLst>
            <a:ext uri="{FF2B5EF4-FFF2-40B4-BE49-F238E27FC236}">
              <a16:creationId xmlns:a16="http://schemas.microsoft.com/office/drawing/2014/main" id="{141EB606-0F8B-4800-B197-DBC263E7C332}"/>
            </a:ext>
          </a:extLst>
        </xdr:cNvPr>
        <xdr:cNvSpPr/>
      </xdr:nvSpPr>
      <xdr:spPr>
        <a:xfrm>
          <a:off x="4584700" y="18012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160038</xdr:rowOff>
    </xdr:from>
    <xdr:ext cx="405111" cy="259045"/>
    <xdr:sp macro="" textlink="">
      <xdr:nvSpPr>
        <xdr:cNvPr id="283" name="【市民会館】&#10;有形固定資産減価償却率該当値テキスト">
          <a:extLst>
            <a:ext uri="{FF2B5EF4-FFF2-40B4-BE49-F238E27FC236}">
              <a16:creationId xmlns:a16="http://schemas.microsoft.com/office/drawing/2014/main" id="{2BD85EEA-3793-40C7-814C-6528996780C1}"/>
            </a:ext>
          </a:extLst>
        </xdr:cNvPr>
        <xdr:cNvSpPr txBox="1"/>
      </xdr:nvSpPr>
      <xdr:spPr>
        <a:xfrm>
          <a:off x="4673600" y="17990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36830</xdr:rowOff>
    </xdr:from>
    <xdr:to>
      <xdr:col>20</xdr:col>
      <xdr:colOff>38100</xdr:colOff>
      <xdr:row>105</xdr:row>
      <xdr:rowOff>138430</xdr:rowOff>
    </xdr:to>
    <xdr:sp macro="" textlink="">
      <xdr:nvSpPr>
        <xdr:cNvPr id="284" name="楕円 283">
          <a:extLst>
            <a:ext uri="{FF2B5EF4-FFF2-40B4-BE49-F238E27FC236}">
              <a16:creationId xmlns:a16="http://schemas.microsoft.com/office/drawing/2014/main" id="{7EBB4627-8017-4C0E-82C0-EDD71E1D5A75}"/>
            </a:ext>
          </a:extLst>
        </xdr:cNvPr>
        <xdr:cNvSpPr/>
      </xdr:nvSpPr>
      <xdr:spPr>
        <a:xfrm>
          <a:off x="3746500" y="1803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60961</xdr:rowOff>
    </xdr:from>
    <xdr:to>
      <xdr:col>24</xdr:col>
      <xdr:colOff>63500</xdr:colOff>
      <xdr:row>105</xdr:row>
      <xdr:rowOff>87630</xdr:rowOff>
    </xdr:to>
    <xdr:cxnSp macro="">
      <xdr:nvCxnSpPr>
        <xdr:cNvPr id="285" name="直線コネクタ 284">
          <a:extLst>
            <a:ext uri="{FF2B5EF4-FFF2-40B4-BE49-F238E27FC236}">
              <a16:creationId xmlns:a16="http://schemas.microsoft.com/office/drawing/2014/main" id="{F3BE99D9-8038-474E-A8B7-4AAA5D3B1EBC}"/>
            </a:ext>
          </a:extLst>
        </xdr:cNvPr>
        <xdr:cNvCxnSpPr/>
      </xdr:nvCxnSpPr>
      <xdr:spPr>
        <a:xfrm flipV="1">
          <a:off x="3797300" y="18063211"/>
          <a:ext cx="8382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101600</xdr:rowOff>
    </xdr:from>
    <xdr:to>
      <xdr:col>10</xdr:col>
      <xdr:colOff>165100</xdr:colOff>
      <xdr:row>105</xdr:row>
      <xdr:rowOff>31750</xdr:rowOff>
    </xdr:to>
    <xdr:sp macro="" textlink="">
      <xdr:nvSpPr>
        <xdr:cNvPr id="286" name="楕円 285">
          <a:extLst>
            <a:ext uri="{FF2B5EF4-FFF2-40B4-BE49-F238E27FC236}">
              <a16:creationId xmlns:a16="http://schemas.microsoft.com/office/drawing/2014/main" id="{CAA063F0-C4D0-4E36-B9EE-98682285B63A}"/>
            </a:ext>
          </a:extLst>
        </xdr:cNvPr>
        <xdr:cNvSpPr/>
      </xdr:nvSpPr>
      <xdr:spPr>
        <a:xfrm>
          <a:off x="1968500" y="1793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105</xdr:row>
      <xdr:rowOff>129557</xdr:rowOff>
    </xdr:from>
    <xdr:ext cx="405111" cy="259045"/>
    <xdr:sp macro="" textlink="">
      <xdr:nvSpPr>
        <xdr:cNvPr id="287" name="n_1mainValue【市民会館】&#10;有形固定資産減価償却率">
          <a:extLst>
            <a:ext uri="{FF2B5EF4-FFF2-40B4-BE49-F238E27FC236}">
              <a16:creationId xmlns:a16="http://schemas.microsoft.com/office/drawing/2014/main" id="{0DC94F20-418C-4EC6-85E5-315EDC817D4F}"/>
            </a:ext>
          </a:extLst>
        </xdr:cNvPr>
        <xdr:cNvSpPr txBox="1"/>
      </xdr:nvSpPr>
      <xdr:spPr>
        <a:xfrm>
          <a:off x="3582044" y="1813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48277</xdr:rowOff>
    </xdr:from>
    <xdr:ext cx="405111" cy="259045"/>
    <xdr:sp macro="" textlink="">
      <xdr:nvSpPr>
        <xdr:cNvPr id="288" name="n_3mainValue【市民会館】&#10;有形固定資産減価償却率">
          <a:extLst>
            <a:ext uri="{FF2B5EF4-FFF2-40B4-BE49-F238E27FC236}">
              <a16:creationId xmlns:a16="http://schemas.microsoft.com/office/drawing/2014/main" id="{094A24E2-0201-4957-9E8D-CAD11B9102AA}"/>
            </a:ext>
          </a:extLst>
        </xdr:cNvPr>
        <xdr:cNvSpPr txBox="1"/>
      </xdr:nvSpPr>
      <xdr:spPr>
        <a:xfrm>
          <a:off x="1816744" y="1770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289" name="正方形/長方形 288">
          <a:extLst>
            <a:ext uri="{FF2B5EF4-FFF2-40B4-BE49-F238E27FC236}">
              <a16:creationId xmlns:a16="http://schemas.microsoft.com/office/drawing/2014/main" id="{C72740DB-9870-41A7-844E-ED2E05CD4B7B}"/>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90" name="正方形/長方形 289">
          <a:extLst>
            <a:ext uri="{FF2B5EF4-FFF2-40B4-BE49-F238E27FC236}">
              <a16:creationId xmlns:a16="http://schemas.microsoft.com/office/drawing/2014/main" id="{AF3CB8A0-E8BC-4E3D-AFDF-6DC68E095049}"/>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91" name="正方形/長方形 290">
          <a:extLst>
            <a:ext uri="{FF2B5EF4-FFF2-40B4-BE49-F238E27FC236}">
              <a16:creationId xmlns:a16="http://schemas.microsoft.com/office/drawing/2014/main" id="{325365D7-AF51-4AA9-B0FC-19D4DDAF820A}"/>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92" name="正方形/長方形 291">
          <a:extLst>
            <a:ext uri="{FF2B5EF4-FFF2-40B4-BE49-F238E27FC236}">
              <a16:creationId xmlns:a16="http://schemas.microsoft.com/office/drawing/2014/main" id="{A17CB1B2-7EB7-481B-94D0-9A82EF4E1BA3}"/>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3" name="正方形/長方形 292">
          <a:extLst>
            <a:ext uri="{FF2B5EF4-FFF2-40B4-BE49-F238E27FC236}">
              <a16:creationId xmlns:a16="http://schemas.microsoft.com/office/drawing/2014/main" id="{CEDDE1B4-B29A-4796-B7D9-CD8F20249916}"/>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4" name="正方形/長方形 293">
          <a:extLst>
            <a:ext uri="{FF2B5EF4-FFF2-40B4-BE49-F238E27FC236}">
              <a16:creationId xmlns:a16="http://schemas.microsoft.com/office/drawing/2014/main" id="{7F66E8EB-1F6E-4FC6-8DC1-9763924810DD}"/>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5" name="正方形/長方形 294">
          <a:extLst>
            <a:ext uri="{FF2B5EF4-FFF2-40B4-BE49-F238E27FC236}">
              <a16:creationId xmlns:a16="http://schemas.microsoft.com/office/drawing/2014/main" id="{E267A855-9B9B-47C6-877E-F5730E34B4B8}"/>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6" name="正方形/長方形 295">
          <a:extLst>
            <a:ext uri="{FF2B5EF4-FFF2-40B4-BE49-F238E27FC236}">
              <a16:creationId xmlns:a16="http://schemas.microsoft.com/office/drawing/2014/main" id="{1C5D67BD-7402-4334-939D-7B5A79A5B93D}"/>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297" name="テキスト ボックス 296">
          <a:extLst>
            <a:ext uri="{FF2B5EF4-FFF2-40B4-BE49-F238E27FC236}">
              <a16:creationId xmlns:a16="http://schemas.microsoft.com/office/drawing/2014/main" id="{DC97460B-50C2-4EE0-93D2-7F43B2C14B7A}"/>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298" name="直線コネクタ 297">
          <a:extLst>
            <a:ext uri="{FF2B5EF4-FFF2-40B4-BE49-F238E27FC236}">
              <a16:creationId xmlns:a16="http://schemas.microsoft.com/office/drawing/2014/main" id="{4E23B354-4C9F-4B67-83E4-5F55ABEB4018}"/>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299" name="直線コネクタ 298">
          <a:extLst>
            <a:ext uri="{FF2B5EF4-FFF2-40B4-BE49-F238E27FC236}">
              <a16:creationId xmlns:a16="http://schemas.microsoft.com/office/drawing/2014/main" id="{CF530280-2312-412E-9EE0-E5678FBBC5FA}"/>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00" name="テキスト ボックス 299">
          <a:extLst>
            <a:ext uri="{FF2B5EF4-FFF2-40B4-BE49-F238E27FC236}">
              <a16:creationId xmlns:a16="http://schemas.microsoft.com/office/drawing/2014/main" id="{3EE66CD1-2795-4885-9C1B-AB2999DCA2E0}"/>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01" name="直線コネクタ 300">
          <a:extLst>
            <a:ext uri="{FF2B5EF4-FFF2-40B4-BE49-F238E27FC236}">
              <a16:creationId xmlns:a16="http://schemas.microsoft.com/office/drawing/2014/main" id="{DD0BE518-4BCF-49C2-8E6B-3EB3C8836015}"/>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02" name="テキスト ボックス 301">
          <a:extLst>
            <a:ext uri="{FF2B5EF4-FFF2-40B4-BE49-F238E27FC236}">
              <a16:creationId xmlns:a16="http://schemas.microsoft.com/office/drawing/2014/main" id="{E2C9DAFA-1ACB-490A-883B-97F59AD76069}"/>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03" name="直線コネクタ 302">
          <a:extLst>
            <a:ext uri="{FF2B5EF4-FFF2-40B4-BE49-F238E27FC236}">
              <a16:creationId xmlns:a16="http://schemas.microsoft.com/office/drawing/2014/main" id="{FBFA0D87-B33F-4775-ADA5-78875D937FD4}"/>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04" name="テキスト ボックス 303">
          <a:extLst>
            <a:ext uri="{FF2B5EF4-FFF2-40B4-BE49-F238E27FC236}">
              <a16:creationId xmlns:a16="http://schemas.microsoft.com/office/drawing/2014/main" id="{DAC94AC0-EEB2-4E11-A579-932CA4224763}"/>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05" name="直線コネクタ 304">
          <a:extLst>
            <a:ext uri="{FF2B5EF4-FFF2-40B4-BE49-F238E27FC236}">
              <a16:creationId xmlns:a16="http://schemas.microsoft.com/office/drawing/2014/main" id="{EF66C4FA-3AC9-4D3A-9BFE-0824F94856FA}"/>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06" name="テキスト ボックス 305">
          <a:extLst>
            <a:ext uri="{FF2B5EF4-FFF2-40B4-BE49-F238E27FC236}">
              <a16:creationId xmlns:a16="http://schemas.microsoft.com/office/drawing/2014/main" id="{C0C5EC72-1D29-4CCA-96D9-3E580CC4A0D8}"/>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07" name="直線コネクタ 306">
          <a:extLst>
            <a:ext uri="{FF2B5EF4-FFF2-40B4-BE49-F238E27FC236}">
              <a16:creationId xmlns:a16="http://schemas.microsoft.com/office/drawing/2014/main" id="{27CCF470-00A2-459A-B1F5-5F9ADD803365}"/>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08" name="テキスト ボックス 307">
          <a:extLst>
            <a:ext uri="{FF2B5EF4-FFF2-40B4-BE49-F238E27FC236}">
              <a16:creationId xmlns:a16="http://schemas.microsoft.com/office/drawing/2014/main" id="{2196B5B4-F321-48EF-9C64-1EBF06E8A123}"/>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09" name="直線コネクタ 308">
          <a:extLst>
            <a:ext uri="{FF2B5EF4-FFF2-40B4-BE49-F238E27FC236}">
              <a16:creationId xmlns:a16="http://schemas.microsoft.com/office/drawing/2014/main" id="{5BD1E4E9-BD80-456B-B87C-2BF3AAEA0B02}"/>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10" name="テキスト ボックス 309">
          <a:extLst>
            <a:ext uri="{FF2B5EF4-FFF2-40B4-BE49-F238E27FC236}">
              <a16:creationId xmlns:a16="http://schemas.microsoft.com/office/drawing/2014/main" id="{205EC0A6-F100-442E-9F7B-C53D3EC0A61B}"/>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11" name="【市民会館】&#10;一人当たり面積グラフ枠">
          <a:extLst>
            <a:ext uri="{FF2B5EF4-FFF2-40B4-BE49-F238E27FC236}">
              <a16:creationId xmlns:a16="http://schemas.microsoft.com/office/drawing/2014/main" id="{70623C3F-7AC2-4AD8-A956-8ED868D53BD3}"/>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38100</xdr:rowOff>
    </xdr:from>
    <xdr:to>
      <xdr:col>54</xdr:col>
      <xdr:colOff>189865</xdr:colOff>
      <xdr:row>108</xdr:row>
      <xdr:rowOff>19050</xdr:rowOff>
    </xdr:to>
    <xdr:cxnSp macro="">
      <xdr:nvCxnSpPr>
        <xdr:cNvPr id="312" name="直線コネクタ 311">
          <a:extLst>
            <a:ext uri="{FF2B5EF4-FFF2-40B4-BE49-F238E27FC236}">
              <a16:creationId xmlns:a16="http://schemas.microsoft.com/office/drawing/2014/main" id="{B8213EBC-A64E-4A6B-A9F6-D6E9599F0AB8}"/>
            </a:ext>
          </a:extLst>
        </xdr:cNvPr>
        <xdr:cNvCxnSpPr/>
      </xdr:nvCxnSpPr>
      <xdr:spPr>
        <a:xfrm flipV="1">
          <a:off x="10476865" y="1718310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22877</xdr:rowOff>
    </xdr:from>
    <xdr:ext cx="469744" cy="259045"/>
    <xdr:sp macro="" textlink="">
      <xdr:nvSpPr>
        <xdr:cNvPr id="313" name="【市民会館】&#10;一人当たり面積最小値テキスト">
          <a:extLst>
            <a:ext uri="{FF2B5EF4-FFF2-40B4-BE49-F238E27FC236}">
              <a16:creationId xmlns:a16="http://schemas.microsoft.com/office/drawing/2014/main" id="{2E6381FA-7E52-481A-80FA-4BF75ED8CD56}"/>
            </a:ext>
          </a:extLst>
        </xdr:cNvPr>
        <xdr:cNvSpPr txBox="1"/>
      </xdr:nvSpPr>
      <xdr:spPr>
        <a:xfrm>
          <a:off x="10515600" y="1853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19050</xdr:rowOff>
    </xdr:from>
    <xdr:to>
      <xdr:col>55</xdr:col>
      <xdr:colOff>88900</xdr:colOff>
      <xdr:row>108</xdr:row>
      <xdr:rowOff>19050</xdr:rowOff>
    </xdr:to>
    <xdr:cxnSp macro="">
      <xdr:nvCxnSpPr>
        <xdr:cNvPr id="314" name="直線コネクタ 313">
          <a:extLst>
            <a:ext uri="{FF2B5EF4-FFF2-40B4-BE49-F238E27FC236}">
              <a16:creationId xmlns:a16="http://schemas.microsoft.com/office/drawing/2014/main" id="{3555A9A8-9FCA-4D66-95CD-97A63141EBE6}"/>
            </a:ext>
          </a:extLst>
        </xdr:cNvPr>
        <xdr:cNvCxnSpPr/>
      </xdr:nvCxnSpPr>
      <xdr:spPr>
        <a:xfrm>
          <a:off x="10388600" y="1853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156227</xdr:rowOff>
    </xdr:from>
    <xdr:ext cx="469744" cy="259045"/>
    <xdr:sp macro="" textlink="">
      <xdr:nvSpPr>
        <xdr:cNvPr id="315" name="【市民会館】&#10;一人当たり面積最大値テキスト">
          <a:extLst>
            <a:ext uri="{FF2B5EF4-FFF2-40B4-BE49-F238E27FC236}">
              <a16:creationId xmlns:a16="http://schemas.microsoft.com/office/drawing/2014/main" id="{21B4EBB8-9872-4D20-A042-840B1792C0D6}"/>
            </a:ext>
          </a:extLst>
        </xdr:cNvPr>
        <xdr:cNvSpPr txBox="1"/>
      </xdr:nvSpPr>
      <xdr:spPr>
        <a:xfrm>
          <a:off x="10515600" y="1695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38100</xdr:rowOff>
    </xdr:from>
    <xdr:to>
      <xdr:col>55</xdr:col>
      <xdr:colOff>88900</xdr:colOff>
      <xdr:row>100</xdr:row>
      <xdr:rowOff>38100</xdr:rowOff>
    </xdr:to>
    <xdr:cxnSp macro="">
      <xdr:nvCxnSpPr>
        <xdr:cNvPr id="316" name="直線コネクタ 315">
          <a:extLst>
            <a:ext uri="{FF2B5EF4-FFF2-40B4-BE49-F238E27FC236}">
              <a16:creationId xmlns:a16="http://schemas.microsoft.com/office/drawing/2014/main" id="{76D0DA90-546A-4F35-A768-38F46E526F6D}"/>
            </a:ext>
          </a:extLst>
        </xdr:cNvPr>
        <xdr:cNvCxnSpPr/>
      </xdr:nvCxnSpPr>
      <xdr:spPr>
        <a:xfrm>
          <a:off x="10388600" y="1718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6366</xdr:rowOff>
    </xdr:from>
    <xdr:ext cx="469744" cy="259045"/>
    <xdr:sp macro="" textlink="">
      <xdr:nvSpPr>
        <xdr:cNvPr id="317" name="【市民会館】&#10;一人当たり面積平均値テキスト">
          <a:extLst>
            <a:ext uri="{FF2B5EF4-FFF2-40B4-BE49-F238E27FC236}">
              <a16:creationId xmlns:a16="http://schemas.microsoft.com/office/drawing/2014/main" id="{B1CE4640-AD8B-436D-BEE3-1C00162A8CD9}"/>
            </a:ext>
          </a:extLst>
        </xdr:cNvPr>
        <xdr:cNvSpPr txBox="1"/>
      </xdr:nvSpPr>
      <xdr:spPr>
        <a:xfrm>
          <a:off x="10515600" y="178371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154939</xdr:rowOff>
    </xdr:from>
    <xdr:to>
      <xdr:col>55</xdr:col>
      <xdr:colOff>50800</xdr:colOff>
      <xdr:row>105</xdr:row>
      <xdr:rowOff>85089</xdr:rowOff>
    </xdr:to>
    <xdr:sp macro="" textlink="">
      <xdr:nvSpPr>
        <xdr:cNvPr id="318" name="フローチャート: 判断 317">
          <a:extLst>
            <a:ext uri="{FF2B5EF4-FFF2-40B4-BE49-F238E27FC236}">
              <a16:creationId xmlns:a16="http://schemas.microsoft.com/office/drawing/2014/main" id="{A120581F-ED7C-4A1C-955A-E1CD36879355}"/>
            </a:ext>
          </a:extLst>
        </xdr:cNvPr>
        <xdr:cNvSpPr/>
      </xdr:nvSpPr>
      <xdr:spPr>
        <a:xfrm>
          <a:off x="10426700" y="1798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151130</xdr:rowOff>
    </xdr:from>
    <xdr:to>
      <xdr:col>50</xdr:col>
      <xdr:colOff>165100</xdr:colOff>
      <xdr:row>105</xdr:row>
      <xdr:rowOff>81280</xdr:rowOff>
    </xdr:to>
    <xdr:sp macro="" textlink="">
      <xdr:nvSpPr>
        <xdr:cNvPr id="319" name="フローチャート: 判断 318">
          <a:extLst>
            <a:ext uri="{FF2B5EF4-FFF2-40B4-BE49-F238E27FC236}">
              <a16:creationId xmlns:a16="http://schemas.microsoft.com/office/drawing/2014/main" id="{845823FA-019B-4E68-A993-C103EA7AE89A}"/>
            </a:ext>
          </a:extLst>
        </xdr:cNvPr>
        <xdr:cNvSpPr/>
      </xdr:nvSpPr>
      <xdr:spPr>
        <a:xfrm>
          <a:off x="9588500" y="1798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103</xdr:row>
      <xdr:rowOff>97807</xdr:rowOff>
    </xdr:from>
    <xdr:ext cx="469744" cy="259045"/>
    <xdr:sp macro="" textlink="">
      <xdr:nvSpPr>
        <xdr:cNvPr id="320" name="n_1aveValue【市民会館】&#10;一人当たり面積">
          <a:extLst>
            <a:ext uri="{FF2B5EF4-FFF2-40B4-BE49-F238E27FC236}">
              <a16:creationId xmlns:a16="http://schemas.microsoft.com/office/drawing/2014/main" id="{0F7A60D6-1A6F-46D0-B87C-1E3FED2FA0DA}"/>
            </a:ext>
          </a:extLst>
        </xdr:cNvPr>
        <xdr:cNvSpPr txBox="1"/>
      </xdr:nvSpPr>
      <xdr:spPr>
        <a:xfrm>
          <a:off x="9391727" y="17757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104</xdr:row>
      <xdr:rowOff>124461</xdr:rowOff>
    </xdr:from>
    <xdr:to>
      <xdr:col>46</xdr:col>
      <xdr:colOff>38100</xdr:colOff>
      <xdr:row>105</xdr:row>
      <xdr:rowOff>54611</xdr:rowOff>
    </xdr:to>
    <xdr:sp macro="" textlink="">
      <xdr:nvSpPr>
        <xdr:cNvPr id="321" name="フローチャート: 判断 320">
          <a:extLst>
            <a:ext uri="{FF2B5EF4-FFF2-40B4-BE49-F238E27FC236}">
              <a16:creationId xmlns:a16="http://schemas.microsoft.com/office/drawing/2014/main" id="{1985D45A-7159-4F14-917B-3FE6F8829EBE}"/>
            </a:ext>
          </a:extLst>
        </xdr:cNvPr>
        <xdr:cNvSpPr/>
      </xdr:nvSpPr>
      <xdr:spPr>
        <a:xfrm>
          <a:off x="8699500" y="17955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103</xdr:row>
      <xdr:rowOff>71138</xdr:rowOff>
    </xdr:from>
    <xdr:ext cx="469744" cy="259045"/>
    <xdr:sp macro="" textlink="">
      <xdr:nvSpPr>
        <xdr:cNvPr id="322" name="n_2aveValue【市民会館】&#10;一人当たり面積">
          <a:extLst>
            <a:ext uri="{FF2B5EF4-FFF2-40B4-BE49-F238E27FC236}">
              <a16:creationId xmlns:a16="http://schemas.microsoft.com/office/drawing/2014/main" id="{29BABE8C-861A-4409-86E4-CAD3FD10CB0D}"/>
            </a:ext>
          </a:extLst>
        </xdr:cNvPr>
        <xdr:cNvSpPr txBox="1"/>
      </xdr:nvSpPr>
      <xdr:spPr>
        <a:xfrm>
          <a:off x="8515427" y="17730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104</xdr:row>
      <xdr:rowOff>139700</xdr:rowOff>
    </xdr:from>
    <xdr:to>
      <xdr:col>41</xdr:col>
      <xdr:colOff>101600</xdr:colOff>
      <xdr:row>105</xdr:row>
      <xdr:rowOff>69850</xdr:rowOff>
    </xdr:to>
    <xdr:sp macro="" textlink="">
      <xdr:nvSpPr>
        <xdr:cNvPr id="323" name="フローチャート: 判断 322">
          <a:extLst>
            <a:ext uri="{FF2B5EF4-FFF2-40B4-BE49-F238E27FC236}">
              <a16:creationId xmlns:a16="http://schemas.microsoft.com/office/drawing/2014/main" id="{2CAA2F41-D381-45DC-BF7C-A56EB10E2B27}"/>
            </a:ext>
          </a:extLst>
        </xdr:cNvPr>
        <xdr:cNvSpPr/>
      </xdr:nvSpPr>
      <xdr:spPr>
        <a:xfrm>
          <a:off x="7810500" y="1797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103</xdr:row>
      <xdr:rowOff>86377</xdr:rowOff>
    </xdr:from>
    <xdr:ext cx="469744" cy="259045"/>
    <xdr:sp macro="" textlink="">
      <xdr:nvSpPr>
        <xdr:cNvPr id="324" name="n_3aveValue【市民会館】&#10;一人当たり面積">
          <a:extLst>
            <a:ext uri="{FF2B5EF4-FFF2-40B4-BE49-F238E27FC236}">
              <a16:creationId xmlns:a16="http://schemas.microsoft.com/office/drawing/2014/main" id="{2855E29F-3A9A-42D1-9317-215AEA0C07B1}"/>
            </a:ext>
          </a:extLst>
        </xdr:cNvPr>
        <xdr:cNvSpPr txBox="1"/>
      </xdr:nvSpPr>
      <xdr:spPr>
        <a:xfrm>
          <a:off x="7626427" y="1774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325" name="テキスト ボックス 324">
          <a:extLst>
            <a:ext uri="{FF2B5EF4-FFF2-40B4-BE49-F238E27FC236}">
              <a16:creationId xmlns:a16="http://schemas.microsoft.com/office/drawing/2014/main" id="{169589FF-EB9A-4CCF-A339-FAE7FDA4C89F}"/>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26" name="テキスト ボックス 325">
          <a:extLst>
            <a:ext uri="{FF2B5EF4-FFF2-40B4-BE49-F238E27FC236}">
              <a16:creationId xmlns:a16="http://schemas.microsoft.com/office/drawing/2014/main" id="{1932645F-020F-49F0-B3E7-D17622BC288E}"/>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27" name="テキスト ボックス 326">
          <a:extLst>
            <a:ext uri="{FF2B5EF4-FFF2-40B4-BE49-F238E27FC236}">
              <a16:creationId xmlns:a16="http://schemas.microsoft.com/office/drawing/2014/main" id="{09394F35-B780-4302-8130-F8D45A5765AA}"/>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28" name="テキスト ボックス 327">
          <a:extLst>
            <a:ext uri="{FF2B5EF4-FFF2-40B4-BE49-F238E27FC236}">
              <a16:creationId xmlns:a16="http://schemas.microsoft.com/office/drawing/2014/main" id="{02D930FB-FE76-4FFD-8160-6016357CE745}"/>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29" name="テキスト ボックス 328">
          <a:extLst>
            <a:ext uri="{FF2B5EF4-FFF2-40B4-BE49-F238E27FC236}">
              <a16:creationId xmlns:a16="http://schemas.microsoft.com/office/drawing/2014/main" id="{4A891F2F-E4C3-435E-9ADF-F67797C73B1F}"/>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113030</xdr:rowOff>
    </xdr:from>
    <xdr:to>
      <xdr:col>55</xdr:col>
      <xdr:colOff>50800</xdr:colOff>
      <xdr:row>106</xdr:row>
      <xdr:rowOff>43180</xdr:rowOff>
    </xdr:to>
    <xdr:sp macro="" textlink="">
      <xdr:nvSpPr>
        <xdr:cNvPr id="330" name="楕円 329">
          <a:extLst>
            <a:ext uri="{FF2B5EF4-FFF2-40B4-BE49-F238E27FC236}">
              <a16:creationId xmlns:a16="http://schemas.microsoft.com/office/drawing/2014/main" id="{2B5A2739-A0E7-4ACA-B8FD-084972BFC4F9}"/>
            </a:ext>
          </a:extLst>
        </xdr:cNvPr>
        <xdr:cNvSpPr/>
      </xdr:nvSpPr>
      <xdr:spPr>
        <a:xfrm>
          <a:off x="10426700" y="1811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91457</xdr:rowOff>
    </xdr:from>
    <xdr:ext cx="469744" cy="259045"/>
    <xdr:sp macro="" textlink="">
      <xdr:nvSpPr>
        <xdr:cNvPr id="331" name="【市民会館】&#10;一人当たり面積該当値テキスト">
          <a:extLst>
            <a:ext uri="{FF2B5EF4-FFF2-40B4-BE49-F238E27FC236}">
              <a16:creationId xmlns:a16="http://schemas.microsoft.com/office/drawing/2014/main" id="{A4B14CE4-B515-4DC8-A49B-D03FCD6E8CAF}"/>
            </a:ext>
          </a:extLst>
        </xdr:cNvPr>
        <xdr:cNvSpPr txBox="1"/>
      </xdr:nvSpPr>
      <xdr:spPr>
        <a:xfrm>
          <a:off x="10515600" y="18093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116839</xdr:rowOff>
    </xdr:from>
    <xdr:to>
      <xdr:col>50</xdr:col>
      <xdr:colOff>165100</xdr:colOff>
      <xdr:row>106</xdr:row>
      <xdr:rowOff>46989</xdr:rowOff>
    </xdr:to>
    <xdr:sp macro="" textlink="">
      <xdr:nvSpPr>
        <xdr:cNvPr id="332" name="楕円 331">
          <a:extLst>
            <a:ext uri="{FF2B5EF4-FFF2-40B4-BE49-F238E27FC236}">
              <a16:creationId xmlns:a16="http://schemas.microsoft.com/office/drawing/2014/main" id="{991A5A24-9F69-436F-896F-231FDC50A7C6}"/>
            </a:ext>
          </a:extLst>
        </xdr:cNvPr>
        <xdr:cNvSpPr/>
      </xdr:nvSpPr>
      <xdr:spPr>
        <a:xfrm>
          <a:off x="9588500" y="18119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163830</xdr:rowOff>
    </xdr:from>
    <xdr:to>
      <xdr:col>55</xdr:col>
      <xdr:colOff>0</xdr:colOff>
      <xdr:row>105</xdr:row>
      <xdr:rowOff>167639</xdr:rowOff>
    </xdr:to>
    <xdr:cxnSp macro="">
      <xdr:nvCxnSpPr>
        <xdr:cNvPr id="333" name="直線コネクタ 332">
          <a:extLst>
            <a:ext uri="{FF2B5EF4-FFF2-40B4-BE49-F238E27FC236}">
              <a16:creationId xmlns:a16="http://schemas.microsoft.com/office/drawing/2014/main" id="{075C3408-AC02-4C2E-A604-9AA1064D4362}"/>
            </a:ext>
          </a:extLst>
        </xdr:cNvPr>
        <xdr:cNvCxnSpPr/>
      </xdr:nvCxnSpPr>
      <xdr:spPr>
        <a:xfrm flipV="1">
          <a:off x="9639300" y="18166080"/>
          <a:ext cx="8382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132080</xdr:rowOff>
    </xdr:from>
    <xdr:to>
      <xdr:col>41</xdr:col>
      <xdr:colOff>101600</xdr:colOff>
      <xdr:row>106</xdr:row>
      <xdr:rowOff>62230</xdr:rowOff>
    </xdr:to>
    <xdr:sp macro="" textlink="">
      <xdr:nvSpPr>
        <xdr:cNvPr id="334" name="楕円 333">
          <a:extLst>
            <a:ext uri="{FF2B5EF4-FFF2-40B4-BE49-F238E27FC236}">
              <a16:creationId xmlns:a16="http://schemas.microsoft.com/office/drawing/2014/main" id="{1CA4F7EB-51B9-439B-A2C5-2883849487F9}"/>
            </a:ext>
          </a:extLst>
        </xdr:cNvPr>
        <xdr:cNvSpPr/>
      </xdr:nvSpPr>
      <xdr:spPr>
        <a:xfrm>
          <a:off x="7810500" y="1813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106</xdr:row>
      <xdr:rowOff>38116</xdr:rowOff>
    </xdr:from>
    <xdr:ext cx="469744" cy="259045"/>
    <xdr:sp macro="" textlink="">
      <xdr:nvSpPr>
        <xdr:cNvPr id="335" name="n_1mainValue【市民会館】&#10;一人当たり面積">
          <a:extLst>
            <a:ext uri="{FF2B5EF4-FFF2-40B4-BE49-F238E27FC236}">
              <a16:creationId xmlns:a16="http://schemas.microsoft.com/office/drawing/2014/main" id="{1E703372-091B-46C5-A11C-A400306AB141}"/>
            </a:ext>
          </a:extLst>
        </xdr:cNvPr>
        <xdr:cNvSpPr txBox="1"/>
      </xdr:nvSpPr>
      <xdr:spPr>
        <a:xfrm>
          <a:off x="9391727" y="18211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53357</xdr:rowOff>
    </xdr:from>
    <xdr:ext cx="469744" cy="259045"/>
    <xdr:sp macro="" textlink="">
      <xdr:nvSpPr>
        <xdr:cNvPr id="336" name="n_3mainValue【市民会館】&#10;一人当たり面積">
          <a:extLst>
            <a:ext uri="{FF2B5EF4-FFF2-40B4-BE49-F238E27FC236}">
              <a16:creationId xmlns:a16="http://schemas.microsoft.com/office/drawing/2014/main" id="{14891DFA-FC45-4BB9-97A6-085A6B1C9407}"/>
            </a:ext>
          </a:extLst>
        </xdr:cNvPr>
        <xdr:cNvSpPr txBox="1"/>
      </xdr:nvSpPr>
      <xdr:spPr>
        <a:xfrm>
          <a:off x="7626427" y="18227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37" name="正方形/長方形 336">
          <a:extLst>
            <a:ext uri="{FF2B5EF4-FFF2-40B4-BE49-F238E27FC236}">
              <a16:creationId xmlns:a16="http://schemas.microsoft.com/office/drawing/2014/main" id="{EEF056A1-A655-47C9-AFEC-44D4D3C9E9DC}"/>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38" name="正方形/長方形 337">
          <a:extLst>
            <a:ext uri="{FF2B5EF4-FFF2-40B4-BE49-F238E27FC236}">
              <a16:creationId xmlns:a16="http://schemas.microsoft.com/office/drawing/2014/main" id="{7FA34EE3-BC05-4CC7-8150-E43F6790B4A4}"/>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39" name="正方形/長方形 338">
          <a:extLst>
            <a:ext uri="{FF2B5EF4-FFF2-40B4-BE49-F238E27FC236}">
              <a16:creationId xmlns:a16="http://schemas.microsoft.com/office/drawing/2014/main" id="{91E3E23D-654F-4C60-8DAA-B0CED7F7FF4F}"/>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40" name="正方形/長方形 339">
          <a:extLst>
            <a:ext uri="{FF2B5EF4-FFF2-40B4-BE49-F238E27FC236}">
              <a16:creationId xmlns:a16="http://schemas.microsoft.com/office/drawing/2014/main" id="{352AF489-9C6F-456F-99C4-408754F7CB0F}"/>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41" name="正方形/長方形 340">
          <a:extLst>
            <a:ext uri="{FF2B5EF4-FFF2-40B4-BE49-F238E27FC236}">
              <a16:creationId xmlns:a16="http://schemas.microsoft.com/office/drawing/2014/main" id="{4AD572AC-BCA9-43E4-85DD-C05ECC136DE2}"/>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42" name="正方形/長方形 341">
          <a:extLst>
            <a:ext uri="{FF2B5EF4-FFF2-40B4-BE49-F238E27FC236}">
              <a16:creationId xmlns:a16="http://schemas.microsoft.com/office/drawing/2014/main" id="{73A1B04B-0E5E-453D-8158-F0B296A5ABB3}"/>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43" name="正方形/長方形 342">
          <a:extLst>
            <a:ext uri="{FF2B5EF4-FFF2-40B4-BE49-F238E27FC236}">
              <a16:creationId xmlns:a16="http://schemas.microsoft.com/office/drawing/2014/main" id="{8E5F24EA-962E-4A1B-8D0D-BD97FF3847DE}"/>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44" name="正方形/長方形 343">
          <a:extLst>
            <a:ext uri="{FF2B5EF4-FFF2-40B4-BE49-F238E27FC236}">
              <a16:creationId xmlns:a16="http://schemas.microsoft.com/office/drawing/2014/main" id="{B1153129-C0E1-4840-8F84-CEFCD6E7C125}"/>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45" name="テキスト ボックス 344">
          <a:extLst>
            <a:ext uri="{FF2B5EF4-FFF2-40B4-BE49-F238E27FC236}">
              <a16:creationId xmlns:a16="http://schemas.microsoft.com/office/drawing/2014/main" id="{65BA7E90-217F-4EA8-8911-A9E488D552A4}"/>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46" name="直線コネクタ 345">
          <a:extLst>
            <a:ext uri="{FF2B5EF4-FFF2-40B4-BE49-F238E27FC236}">
              <a16:creationId xmlns:a16="http://schemas.microsoft.com/office/drawing/2014/main" id="{7659AC8E-363F-4B31-A78E-849C7F7A0DA6}"/>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47" name="テキスト ボックス 346">
          <a:extLst>
            <a:ext uri="{FF2B5EF4-FFF2-40B4-BE49-F238E27FC236}">
              <a16:creationId xmlns:a16="http://schemas.microsoft.com/office/drawing/2014/main" id="{B56DBBF7-69E2-4A34-8E0A-F9759F74A159}"/>
            </a:ext>
          </a:extLst>
        </xdr:cNvPr>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48" name="直線コネクタ 347">
          <a:extLst>
            <a:ext uri="{FF2B5EF4-FFF2-40B4-BE49-F238E27FC236}">
              <a16:creationId xmlns:a16="http://schemas.microsoft.com/office/drawing/2014/main" id="{66716989-B91D-407C-B921-63F31392EB8E}"/>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49" name="テキスト ボックス 348">
          <a:extLst>
            <a:ext uri="{FF2B5EF4-FFF2-40B4-BE49-F238E27FC236}">
              <a16:creationId xmlns:a16="http://schemas.microsoft.com/office/drawing/2014/main" id="{B76C4DB1-79D3-41B3-B634-F57715284E9B}"/>
            </a:ext>
          </a:extLst>
        </xdr:cNvPr>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50" name="直線コネクタ 349">
          <a:extLst>
            <a:ext uri="{FF2B5EF4-FFF2-40B4-BE49-F238E27FC236}">
              <a16:creationId xmlns:a16="http://schemas.microsoft.com/office/drawing/2014/main" id="{71574B11-9412-4C6A-AA53-27B4CF4E0E25}"/>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51" name="テキスト ボックス 350">
          <a:extLst>
            <a:ext uri="{FF2B5EF4-FFF2-40B4-BE49-F238E27FC236}">
              <a16:creationId xmlns:a16="http://schemas.microsoft.com/office/drawing/2014/main" id="{85FA1ACE-DA45-4B55-A175-E4EEC8EC8BC6}"/>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52" name="直線コネクタ 351">
          <a:extLst>
            <a:ext uri="{FF2B5EF4-FFF2-40B4-BE49-F238E27FC236}">
              <a16:creationId xmlns:a16="http://schemas.microsoft.com/office/drawing/2014/main" id="{5D801F4D-2FBD-47EA-B1AD-66C1289C08FD}"/>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53" name="テキスト ボックス 352">
          <a:extLst>
            <a:ext uri="{FF2B5EF4-FFF2-40B4-BE49-F238E27FC236}">
              <a16:creationId xmlns:a16="http://schemas.microsoft.com/office/drawing/2014/main" id="{EF44EB23-CE53-4191-9DD0-3147C671C7B7}"/>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54" name="直線コネクタ 353">
          <a:extLst>
            <a:ext uri="{FF2B5EF4-FFF2-40B4-BE49-F238E27FC236}">
              <a16:creationId xmlns:a16="http://schemas.microsoft.com/office/drawing/2014/main" id="{C6D62429-0FD2-44F9-B3EE-F8350847CB4B}"/>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55" name="テキスト ボックス 354">
          <a:extLst>
            <a:ext uri="{FF2B5EF4-FFF2-40B4-BE49-F238E27FC236}">
              <a16:creationId xmlns:a16="http://schemas.microsoft.com/office/drawing/2014/main" id="{5B9E417C-025E-4190-8079-962A6CEB26A6}"/>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56" name="直線コネクタ 355">
          <a:extLst>
            <a:ext uri="{FF2B5EF4-FFF2-40B4-BE49-F238E27FC236}">
              <a16:creationId xmlns:a16="http://schemas.microsoft.com/office/drawing/2014/main" id="{7E3763C2-7763-4DB2-8FAA-2C1A9A7853C8}"/>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57" name="テキスト ボックス 356">
          <a:extLst>
            <a:ext uri="{FF2B5EF4-FFF2-40B4-BE49-F238E27FC236}">
              <a16:creationId xmlns:a16="http://schemas.microsoft.com/office/drawing/2014/main" id="{A67BB61F-755C-4C24-8D6D-E84F9D9E80D8}"/>
            </a:ext>
          </a:extLst>
        </xdr:cNvPr>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58" name="直線コネクタ 357">
          <a:extLst>
            <a:ext uri="{FF2B5EF4-FFF2-40B4-BE49-F238E27FC236}">
              <a16:creationId xmlns:a16="http://schemas.microsoft.com/office/drawing/2014/main" id="{563CADA0-6433-4F59-960D-9E204AEB5446}"/>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59" name="テキスト ボックス 358">
          <a:extLst>
            <a:ext uri="{FF2B5EF4-FFF2-40B4-BE49-F238E27FC236}">
              <a16:creationId xmlns:a16="http://schemas.microsoft.com/office/drawing/2014/main" id="{DFAA650E-2417-45CA-B085-7177D535FB6C}"/>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60" name="【一般廃棄物処理施設】&#10;有形固定資産減価償却率グラフ枠">
          <a:extLst>
            <a:ext uri="{FF2B5EF4-FFF2-40B4-BE49-F238E27FC236}">
              <a16:creationId xmlns:a16="http://schemas.microsoft.com/office/drawing/2014/main" id="{AFF69C52-791C-47B9-A8E3-B1310825F098}"/>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43815</xdr:rowOff>
    </xdr:from>
    <xdr:to>
      <xdr:col>85</xdr:col>
      <xdr:colOff>126364</xdr:colOff>
      <xdr:row>41</xdr:row>
      <xdr:rowOff>72390</xdr:rowOff>
    </xdr:to>
    <xdr:cxnSp macro="">
      <xdr:nvCxnSpPr>
        <xdr:cNvPr id="361" name="直線コネクタ 360">
          <a:extLst>
            <a:ext uri="{FF2B5EF4-FFF2-40B4-BE49-F238E27FC236}">
              <a16:creationId xmlns:a16="http://schemas.microsoft.com/office/drawing/2014/main" id="{A2E6A3F2-9E51-4EAA-A1DF-049274EA6004}"/>
            </a:ext>
          </a:extLst>
        </xdr:cNvPr>
        <xdr:cNvCxnSpPr/>
      </xdr:nvCxnSpPr>
      <xdr:spPr>
        <a:xfrm flipV="1">
          <a:off x="16318864" y="5873115"/>
          <a:ext cx="0" cy="1228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76217</xdr:rowOff>
    </xdr:from>
    <xdr:ext cx="405111" cy="259045"/>
    <xdr:sp macro="" textlink="">
      <xdr:nvSpPr>
        <xdr:cNvPr id="362" name="【一般廃棄物処理施設】&#10;有形固定資産減価償却率最小値テキスト">
          <a:extLst>
            <a:ext uri="{FF2B5EF4-FFF2-40B4-BE49-F238E27FC236}">
              <a16:creationId xmlns:a16="http://schemas.microsoft.com/office/drawing/2014/main" id="{A2BE530F-F073-4863-B06F-B46AAD631492}"/>
            </a:ext>
          </a:extLst>
        </xdr:cNvPr>
        <xdr:cNvSpPr txBox="1"/>
      </xdr:nvSpPr>
      <xdr:spPr>
        <a:xfrm>
          <a:off x="16357600" y="7105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72390</xdr:rowOff>
    </xdr:from>
    <xdr:to>
      <xdr:col>86</xdr:col>
      <xdr:colOff>25400</xdr:colOff>
      <xdr:row>41</xdr:row>
      <xdr:rowOff>72390</xdr:rowOff>
    </xdr:to>
    <xdr:cxnSp macro="">
      <xdr:nvCxnSpPr>
        <xdr:cNvPr id="363" name="直線コネクタ 362">
          <a:extLst>
            <a:ext uri="{FF2B5EF4-FFF2-40B4-BE49-F238E27FC236}">
              <a16:creationId xmlns:a16="http://schemas.microsoft.com/office/drawing/2014/main" id="{DB25B897-3E60-48CD-BFEA-80AD6A007501}"/>
            </a:ext>
          </a:extLst>
        </xdr:cNvPr>
        <xdr:cNvCxnSpPr/>
      </xdr:nvCxnSpPr>
      <xdr:spPr>
        <a:xfrm>
          <a:off x="16230600" y="7101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161942</xdr:rowOff>
    </xdr:from>
    <xdr:ext cx="405111" cy="259045"/>
    <xdr:sp macro="" textlink="">
      <xdr:nvSpPr>
        <xdr:cNvPr id="364" name="【一般廃棄物処理施設】&#10;有形固定資産減価償却率最大値テキスト">
          <a:extLst>
            <a:ext uri="{FF2B5EF4-FFF2-40B4-BE49-F238E27FC236}">
              <a16:creationId xmlns:a16="http://schemas.microsoft.com/office/drawing/2014/main" id="{004FF884-2DB7-4DA4-AA27-DED032DD939C}"/>
            </a:ext>
          </a:extLst>
        </xdr:cNvPr>
        <xdr:cNvSpPr txBox="1"/>
      </xdr:nvSpPr>
      <xdr:spPr>
        <a:xfrm>
          <a:off x="16357600" y="5648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43815</xdr:rowOff>
    </xdr:from>
    <xdr:to>
      <xdr:col>86</xdr:col>
      <xdr:colOff>25400</xdr:colOff>
      <xdr:row>34</xdr:row>
      <xdr:rowOff>43815</xdr:rowOff>
    </xdr:to>
    <xdr:cxnSp macro="">
      <xdr:nvCxnSpPr>
        <xdr:cNvPr id="365" name="直線コネクタ 364">
          <a:extLst>
            <a:ext uri="{FF2B5EF4-FFF2-40B4-BE49-F238E27FC236}">
              <a16:creationId xmlns:a16="http://schemas.microsoft.com/office/drawing/2014/main" id="{C226A630-54FD-492D-A9C1-90DBBCD4FC5D}"/>
            </a:ext>
          </a:extLst>
        </xdr:cNvPr>
        <xdr:cNvCxnSpPr/>
      </xdr:nvCxnSpPr>
      <xdr:spPr>
        <a:xfrm>
          <a:off x="16230600" y="5873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105427</xdr:rowOff>
    </xdr:from>
    <xdr:ext cx="405111" cy="259045"/>
    <xdr:sp macro="" textlink="">
      <xdr:nvSpPr>
        <xdr:cNvPr id="366" name="【一般廃棄物処理施設】&#10;有形固定資産減価償却率平均値テキスト">
          <a:extLst>
            <a:ext uri="{FF2B5EF4-FFF2-40B4-BE49-F238E27FC236}">
              <a16:creationId xmlns:a16="http://schemas.microsoft.com/office/drawing/2014/main" id="{58796B61-9084-4A8A-A7DF-0BEC26BD6ACC}"/>
            </a:ext>
          </a:extLst>
        </xdr:cNvPr>
        <xdr:cNvSpPr txBox="1"/>
      </xdr:nvSpPr>
      <xdr:spPr>
        <a:xfrm>
          <a:off x="16357600" y="62776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82550</xdr:rowOff>
    </xdr:from>
    <xdr:to>
      <xdr:col>85</xdr:col>
      <xdr:colOff>177800</xdr:colOff>
      <xdr:row>38</xdr:row>
      <xdr:rowOff>12700</xdr:rowOff>
    </xdr:to>
    <xdr:sp macro="" textlink="">
      <xdr:nvSpPr>
        <xdr:cNvPr id="367" name="フローチャート: 判断 366">
          <a:extLst>
            <a:ext uri="{FF2B5EF4-FFF2-40B4-BE49-F238E27FC236}">
              <a16:creationId xmlns:a16="http://schemas.microsoft.com/office/drawing/2014/main" id="{C7C69E1E-52E7-4781-A29A-01B35084F848}"/>
            </a:ext>
          </a:extLst>
        </xdr:cNvPr>
        <xdr:cNvSpPr/>
      </xdr:nvSpPr>
      <xdr:spPr>
        <a:xfrm>
          <a:off x="162687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50165</xdr:rowOff>
    </xdr:from>
    <xdr:to>
      <xdr:col>81</xdr:col>
      <xdr:colOff>101600</xdr:colOff>
      <xdr:row>37</xdr:row>
      <xdr:rowOff>151765</xdr:rowOff>
    </xdr:to>
    <xdr:sp macro="" textlink="">
      <xdr:nvSpPr>
        <xdr:cNvPr id="368" name="フローチャート: 判断 367">
          <a:extLst>
            <a:ext uri="{FF2B5EF4-FFF2-40B4-BE49-F238E27FC236}">
              <a16:creationId xmlns:a16="http://schemas.microsoft.com/office/drawing/2014/main" id="{BA5C5F76-FEB6-4D99-B488-70C561411C8F}"/>
            </a:ext>
          </a:extLst>
        </xdr:cNvPr>
        <xdr:cNvSpPr/>
      </xdr:nvSpPr>
      <xdr:spPr>
        <a:xfrm>
          <a:off x="15430500" y="639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35</xdr:row>
      <xdr:rowOff>168292</xdr:rowOff>
    </xdr:from>
    <xdr:ext cx="405111" cy="259045"/>
    <xdr:sp macro="" textlink="">
      <xdr:nvSpPr>
        <xdr:cNvPr id="369" name="n_1aveValue【一般廃棄物処理施設】&#10;有形固定資産減価償却率">
          <a:extLst>
            <a:ext uri="{FF2B5EF4-FFF2-40B4-BE49-F238E27FC236}">
              <a16:creationId xmlns:a16="http://schemas.microsoft.com/office/drawing/2014/main" id="{4AEFE872-76DA-4FA7-B92B-23E6F511431C}"/>
            </a:ext>
          </a:extLst>
        </xdr:cNvPr>
        <xdr:cNvSpPr txBox="1"/>
      </xdr:nvSpPr>
      <xdr:spPr>
        <a:xfrm>
          <a:off x="15266044" y="6169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76835</xdr:rowOff>
    </xdr:from>
    <xdr:to>
      <xdr:col>76</xdr:col>
      <xdr:colOff>165100</xdr:colOff>
      <xdr:row>38</xdr:row>
      <xdr:rowOff>6985</xdr:rowOff>
    </xdr:to>
    <xdr:sp macro="" textlink="">
      <xdr:nvSpPr>
        <xdr:cNvPr id="370" name="フローチャート: 判断 369">
          <a:extLst>
            <a:ext uri="{FF2B5EF4-FFF2-40B4-BE49-F238E27FC236}">
              <a16:creationId xmlns:a16="http://schemas.microsoft.com/office/drawing/2014/main" id="{14B4A610-07D0-481C-97CC-B6BF9C85E488}"/>
            </a:ext>
          </a:extLst>
        </xdr:cNvPr>
        <xdr:cNvSpPr/>
      </xdr:nvSpPr>
      <xdr:spPr>
        <a:xfrm>
          <a:off x="14541500" y="642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36</xdr:row>
      <xdr:rowOff>23512</xdr:rowOff>
    </xdr:from>
    <xdr:ext cx="405111" cy="259045"/>
    <xdr:sp macro="" textlink="">
      <xdr:nvSpPr>
        <xdr:cNvPr id="371" name="n_2aveValue【一般廃棄物処理施設】&#10;有形固定資産減価償却率">
          <a:extLst>
            <a:ext uri="{FF2B5EF4-FFF2-40B4-BE49-F238E27FC236}">
              <a16:creationId xmlns:a16="http://schemas.microsoft.com/office/drawing/2014/main" id="{3D871DFE-CA12-4BEE-86D9-9C4B45A7719C}"/>
            </a:ext>
          </a:extLst>
        </xdr:cNvPr>
        <xdr:cNvSpPr txBox="1"/>
      </xdr:nvSpPr>
      <xdr:spPr>
        <a:xfrm>
          <a:off x="14389744" y="6195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168275</xdr:rowOff>
    </xdr:from>
    <xdr:to>
      <xdr:col>72</xdr:col>
      <xdr:colOff>38100</xdr:colOff>
      <xdr:row>38</xdr:row>
      <xdr:rowOff>98425</xdr:rowOff>
    </xdr:to>
    <xdr:sp macro="" textlink="">
      <xdr:nvSpPr>
        <xdr:cNvPr id="372" name="フローチャート: 判断 371">
          <a:extLst>
            <a:ext uri="{FF2B5EF4-FFF2-40B4-BE49-F238E27FC236}">
              <a16:creationId xmlns:a16="http://schemas.microsoft.com/office/drawing/2014/main" id="{013FA6C3-DEDE-4691-9A82-1DCBCDB05EBB}"/>
            </a:ext>
          </a:extLst>
        </xdr:cNvPr>
        <xdr:cNvSpPr/>
      </xdr:nvSpPr>
      <xdr:spPr>
        <a:xfrm>
          <a:off x="13652500" y="651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36</xdr:row>
      <xdr:rowOff>114952</xdr:rowOff>
    </xdr:from>
    <xdr:ext cx="405111" cy="259045"/>
    <xdr:sp macro="" textlink="">
      <xdr:nvSpPr>
        <xdr:cNvPr id="373" name="n_3aveValue【一般廃棄物処理施設】&#10;有形固定資産減価償却率">
          <a:extLst>
            <a:ext uri="{FF2B5EF4-FFF2-40B4-BE49-F238E27FC236}">
              <a16:creationId xmlns:a16="http://schemas.microsoft.com/office/drawing/2014/main" id="{14348312-7C5E-4ACE-904B-D1B26EEBF15F}"/>
            </a:ext>
          </a:extLst>
        </xdr:cNvPr>
        <xdr:cNvSpPr txBox="1"/>
      </xdr:nvSpPr>
      <xdr:spPr>
        <a:xfrm>
          <a:off x="13500744" y="6287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374" name="テキスト ボックス 373">
          <a:extLst>
            <a:ext uri="{FF2B5EF4-FFF2-40B4-BE49-F238E27FC236}">
              <a16:creationId xmlns:a16="http://schemas.microsoft.com/office/drawing/2014/main" id="{295746A9-3814-4ED2-AA41-6E26FD345B0F}"/>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75" name="テキスト ボックス 374">
          <a:extLst>
            <a:ext uri="{FF2B5EF4-FFF2-40B4-BE49-F238E27FC236}">
              <a16:creationId xmlns:a16="http://schemas.microsoft.com/office/drawing/2014/main" id="{87757E7A-0211-4871-A64D-EEE412C28415}"/>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76" name="テキスト ボックス 375">
          <a:extLst>
            <a:ext uri="{FF2B5EF4-FFF2-40B4-BE49-F238E27FC236}">
              <a16:creationId xmlns:a16="http://schemas.microsoft.com/office/drawing/2014/main" id="{07A4ECC8-4AB5-4021-8464-E58D9DB23CE7}"/>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77" name="テキスト ボックス 376">
          <a:extLst>
            <a:ext uri="{FF2B5EF4-FFF2-40B4-BE49-F238E27FC236}">
              <a16:creationId xmlns:a16="http://schemas.microsoft.com/office/drawing/2014/main" id="{CA45A435-FFC1-4DF9-924D-46E1F0847D71}"/>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78" name="テキスト ボックス 377">
          <a:extLst>
            <a:ext uri="{FF2B5EF4-FFF2-40B4-BE49-F238E27FC236}">
              <a16:creationId xmlns:a16="http://schemas.microsoft.com/office/drawing/2014/main" id="{88D0B640-A558-4166-A1D8-B175F7FCE6AC}"/>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135890</xdr:rowOff>
    </xdr:from>
    <xdr:to>
      <xdr:col>85</xdr:col>
      <xdr:colOff>177800</xdr:colOff>
      <xdr:row>40</xdr:row>
      <xdr:rowOff>66040</xdr:rowOff>
    </xdr:to>
    <xdr:sp macro="" textlink="">
      <xdr:nvSpPr>
        <xdr:cNvPr id="379" name="楕円 378">
          <a:extLst>
            <a:ext uri="{FF2B5EF4-FFF2-40B4-BE49-F238E27FC236}">
              <a16:creationId xmlns:a16="http://schemas.microsoft.com/office/drawing/2014/main" id="{27FF7281-6C8D-4EBB-83E1-1CBD2724DB68}"/>
            </a:ext>
          </a:extLst>
        </xdr:cNvPr>
        <xdr:cNvSpPr/>
      </xdr:nvSpPr>
      <xdr:spPr>
        <a:xfrm>
          <a:off x="16268700" y="6822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114317</xdr:rowOff>
    </xdr:from>
    <xdr:ext cx="405111" cy="259045"/>
    <xdr:sp macro="" textlink="">
      <xdr:nvSpPr>
        <xdr:cNvPr id="380" name="【一般廃棄物処理施設】&#10;有形固定資産減価償却率該当値テキスト">
          <a:extLst>
            <a:ext uri="{FF2B5EF4-FFF2-40B4-BE49-F238E27FC236}">
              <a16:creationId xmlns:a16="http://schemas.microsoft.com/office/drawing/2014/main" id="{C635B4B4-4B38-4F9C-88C1-269191DA9A6F}"/>
            </a:ext>
          </a:extLst>
        </xdr:cNvPr>
        <xdr:cNvSpPr txBox="1"/>
      </xdr:nvSpPr>
      <xdr:spPr>
        <a:xfrm>
          <a:off x="16357600" y="6800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38735</xdr:rowOff>
    </xdr:from>
    <xdr:to>
      <xdr:col>81</xdr:col>
      <xdr:colOff>101600</xdr:colOff>
      <xdr:row>40</xdr:row>
      <xdr:rowOff>140335</xdr:rowOff>
    </xdr:to>
    <xdr:sp macro="" textlink="">
      <xdr:nvSpPr>
        <xdr:cNvPr id="381" name="楕円 380">
          <a:extLst>
            <a:ext uri="{FF2B5EF4-FFF2-40B4-BE49-F238E27FC236}">
              <a16:creationId xmlns:a16="http://schemas.microsoft.com/office/drawing/2014/main" id="{87A0DA06-4064-4C3B-8680-3F9B42862931}"/>
            </a:ext>
          </a:extLst>
        </xdr:cNvPr>
        <xdr:cNvSpPr/>
      </xdr:nvSpPr>
      <xdr:spPr>
        <a:xfrm>
          <a:off x="15430500" y="6896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15240</xdr:rowOff>
    </xdr:from>
    <xdr:to>
      <xdr:col>85</xdr:col>
      <xdr:colOff>127000</xdr:colOff>
      <xdr:row>40</xdr:row>
      <xdr:rowOff>89535</xdr:rowOff>
    </xdr:to>
    <xdr:cxnSp macro="">
      <xdr:nvCxnSpPr>
        <xdr:cNvPr id="382" name="直線コネクタ 381">
          <a:extLst>
            <a:ext uri="{FF2B5EF4-FFF2-40B4-BE49-F238E27FC236}">
              <a16:creationId xmlns:a16="http://schemas.microsoft.com/office/drawing/2014/main" id="{F1476AA9-51BD-4CE5-B7D7-0839CD6DF775}"/>
            </a:ext>
          </a:extLst>
        </xdr:cNvPr>
        <xdr:cNvCxnSpPr/>
      </xdr:nvCxnSpPr>
      <xdr:spPr>
        <a:xfrm flipV="1">
          <a:off x="15481300" y="6873240"/>
          <a:ext cx="8382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15875</xdr:rowOff>
    </xdr:from>
    <xdr:to>
      <xdr:col>72</xdr:col>
      <xdr:colOff>38100</xdr:colOff>
      <xdr:row>40</xdr:row>
      <xdr:rowOff>117475</xdr:rowOff>
    </xdr:to>
    <xdr:sp macro="" textlink="">
      <xdr:nvSpPr>
        <xdr:cNvPr id="383" name="楕円 382">
          <a:extLst>
            <a:ext uri="{FF2B5EF4-FFF2-40B4-BE49-F238E27FC236}">
              <a16:creationId xmlns:a16="http://schemas.microsoft.com/office/drawing/2014/main" id="{A5143F38-9E1D-4270-8465-D63CC740A06E}"/>
            </a:ext>
          </a:extLst>
        </xdr:cNvPr>
        <xdr:cNvSpPr/>
      </xdr:nvSpPr>
      <xdr:spPr>
        <a:xfrm>
          <a:off x="13652500" y="687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40</xdr:row>
      <xdr:rowOff>131462</xdr:rowOff>
    </xdr:from>
    <xdr:ext cx="405111" cy="259045"/>
    <xdr:sp macro="" textlink="">
      <xdr:nvSpPr>
        <xdr:cNvPr id="384" name="n_1mainValue【一般廃棄物処理施設】&#10;有形固定資産減価償却率">
          <a:extLst>
            <a:ext uri="{FF2B5EF4-FFF2-40B4-BE49-F238E27FC236}">
              <a16:creationId xmlns:a16="http://schemas.microsoft.com/office/drawing/2014/main" id="{FE6E47C2-6FBA-4E33-921B-7DE2A3A7FE23}"/>
            </a:ext>
          </a:extLst>
        </xdr:cNvPr>
        <xdr:cNvSpPr txBox="1"/>
      </xdr:nvSpPr>
      <xdr:spPr>
        <a:xfrm>
          <a:off x="15266044" y="6989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108602</xdr:rowOff>
    </xdr:from>
    <xdr:ext cx="405111" cy="259045"/>
    <xdr:sp macro="" textlink="">
      <xdr:nvSpPr>
        <xdr:cNvPr id="385" name="n_3mainValue【一般廃棄物処理施設】&#10;有形固定資産減価償却率">
          <a:extLst>
            <a:ext uri="{FF2B5EF4-FFF2-40B4-BE49-F238E27FC236}">
              <a16:creationId xmlns:a16="http://schemas.microsoft.com/office/drawing/2014/main" id="{7CCDF81D-4CFC-40D8-979D-2729ADC330F4}"/>
            </a:ext>
          </a:extLst>
        </xdr:cNvPr>
        <xdr:cNvSpPr txBox="1"/>
      </xdr:nvSpPr>
      <xdr:spPr>
        <a:xfrm>
          <a:off x="13500744" y="6966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86" name="正方形/長方形 385">
          <a:extLst>
            <a:ext uri="{FF2B5EF4-FFF2-40B4-BE49-F238E27FC236}">
              <a16:creationId xmlns:a16="http://schemas.microsoft.com/office/drawing/2014/main" id="{115D443E-92DF-4AA0-A185-CB4D79A418A5}"/>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87" name="正方形/長方形 386">
          <a:extLst>
            <a:ext uri="{FF2B5EF4-FFF2-40B4-BE49-F238E27FC236}">
              <a16:creationId xmlns:a16="http://schemas.microsoft.com/office/drawing/2014/main" id="{52BBD23A-764D-4539-9149-B633FF8F8545}"/>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88" name="正方形/長方形 387">
          <a:extLst>
            <a:ext uri="{FF2B5EF4-FFF2-40B4-BE49-F238E27FC236}">
              <a16:creationId xmlns:a16="http://schemas.microsoft.com/office/drawing/2014/main" id="{87E04288-959A-4E78-AD72-5F7B909726C5}"/>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89" name="正方形/長方形 388">
          <a:extLst>
            <a:ext uri="{FF2B5EF4-FFF2-40B4-BE49-F238E27FC236}">
              <a16:creationId xmlns:a16="http://schemas.microsoft.com/office/drawing/2014/main" id="{DA0185F0-2498-45E5-887D-5101A4E6C459}"/>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90" name="正方形/長方形 389">
          <a:extLst>
            <a:ext uri="{FF2B5EF4-FFF2-40B4-BE49-F238E27FC236}">
              <a16:creationId xmlns:a16="http://schemas.microsoft.com/office/drawing/2014/main" id="{99403DFC-49CF-4502-80AA-B8BE0D2E89E9}"/>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91" name="正方形/長方形 390">
          <a:extLst>
            <a:ext uri="{FF2B5EF4-FFF2-40B4-BE49-F238E27FC236}">
              <a16:creationId xmlns:a16="http://schemas.microsoft.com/office/drawing/2014/main" id="{3CB66C8F-B298-45D8-A3C0-1926F7C56E36}"/>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92" name="正方形/長方形 391">
          <a:extLst>
            <a:ext uri="{FF2B5EF4-FFF2-40B4-BE49-F238E27FC236}">
              <a16:creationId xmlns:a16="http://schemas.microsoft.com/office/drawing/2014/main" id="{85AFF42E-2083-403E-89D8-FA1C309435FF}"/>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93" name="正方形/長方形 392">
          <a:extLst>
            <a:ext uri="{FF2B5EF4-FFF2-40B4-BE49-F238E27FC236}">
              <a16:creationId xmlns:a16="http://schemas.microsoft.com/office/drawing/2014/main" id="{FFD8FA6C-7951-46B6-8CCC-B94059A10B4B}"/>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94" name="テキスト ボックス 393">
          <a:extLst>
            <a:ext uri="{FF2B5EF4-FFF2-40B4-BE49-F238E27FC236}">
              <a16:creationId xmlns:a16="http://schemas.microsoft.com/office/drawing/2014/main" id="{9C830A1A-C14D-4AC8-BA9B-1C703D13BCAF}"/>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95" name="直線コネクタ 394">
          <a:extLst>
            <a:ext uri="{FF2B5EF4-FFF2-40B4-BE49-F238E27FC236}">
              <a16:creationId xmlns:a16="http://schemas.microsoft.com/office/drawing/2014/main" id="{E2FBBA35-83E8-477F-AF4C-512478D2213A}"/>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396" name="直線コネクタ 395">
          <a:extLst>
            <a:ext uri="{FF2B5EF4-FFF2-40B4-BE49-F238E27FC236}">
              <a16:creationId xmlns:a16="http://schemas.microsoft.com/office/drawing/2014/main" id="{4FF796D2-1909-41F9-8BC7-DF97EDC9521B}"/>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397" name="テキスト ボックス 396">
          <a:extLst>
            <a:ext uri="{FF2B5EF4-FFF2-40B4-BE49-F238E27FC236}">
              <a16:creationId xmlns:a16="http://schemas.microsoft.com/office/drawing/2014/main" id="{4D032490-C44B-4715-AD4E-56DDA0A7FB48}"/>
            </a:ext>
          </a:extLst>
        </xdr:cNvPr>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398" name="直線コネクタ 397">
          <a:extLst>
            <a:ext uri="{FF2B5EF4-FFF2-40B4-BE49-F238E27FC236}">
              <a16:creationId xmlns:a16="http://schemas.microsoft.com/office/drawing/2014/main" id="{FA0942E6-6963-4DC3-AE6F-D8AB041F54C9}"/>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399" name="テキスト ボックス 398">
          <a:extLst>
            <a:ext uri="{FF2B5EF4-FFF2-40B4-BE49-F238E27FC236}">
              <a16:creationId xmlns:a16="http://schemas.microsoft.com/office/drawing/2014/main" id="{42754F88-73C4-4B0C-88E6-E8237893D648}"/>
            </a:ext>
          </a:extLst>
        </xdr:cNvPr>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00" name="直線コネクタ 399">
          <a:extLst>
            <a:ext uri="{FF2B5EF4-FFF2-40B4-BE49-F238E27FC236}">
              <a16:creationId xmlns:a16="http://schemas.microsoft.com/office/drawing/2014/main" id="{7B2083DC-E297-4D9E-B16D-A10F24B34CD7}"/>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401" name="テキスト ボックス 400">
          <a:extLst>
            <a:ext uri="{FF2B5EF4-FFF2-40B4-BE49-F238E27FC236}">
              <a16:creationId xmlns:a16="http://schemas.microsoft.com/office/drawing/2014/main" id="{5B29FEFB-D507-4B13-AC4D-AD7988E448D1}"/>
            </a:ext>
          </a:extLst>
        </xdr:cNvPr>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02" name="直線コネクタ 401">
          <a:extLst>
            <a:ext uri="{FF2B5EF4-FFF2-40B4-BE49-F238E27FC236}">
              <a16:creationId xmlns:a16="http://schemas.microsoft.com/office/drawing/2014/main" id="{18756A69-4628-44AD-8287-0714BC273167}"/>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403" name="テキスト ボックス 402">
          <a:extLst>
            <a:ext uri="{FF2B5EF4-FFF2-40B4-BE49-F238E27FC236}">
              <a16:creationId xmlns:a16="http://schemas.microsoft.com/office/drawing/2014/main" id="{99645EC1-30B8-4A5A-BDF6-450CAD0F4A13}"/>
            </a:ext>
          </a:extLst>
        </xdr:cNvPr>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04" name="直線コネクタ 403">
          <a:extLst>
            <a:ext uri="{FF2B5EF4-FFF2-40B4-BE49-F238E27FC236}">
              <a16:creationId xmlns:a16="http://schemas.microsoft.com/office/drawing/2014/main" id="{7486BDF8-617D-4D55-AAEF-67CC3D3A0D67}"/>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405" name="テキスト ボックス 404">
          <a:extLst>
            <a:ext uri="{FF2B5EF4-FFF2-40B4-BE49-F238E27FC236}">
              <a16:creationId xmlns:a16="http://schemas.microsoft.com/office/drawing/2014/main" id="{E535449A-DFF6-466B-A065-063E06188A2A}"/>
            </a:ext>
          </a:extLst>
        </xdr:cNvPr>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06" name="直線コネクタ 405">
          <a:extLst>
            <a:ext uri="{FF2B5EF4-FFF2-40B4-BE49-F238E27FC236}">
              <a16:creationId xmlns:a16="http://schemas.microsoft.com/office/drawing/2014/main" id="{A8A009BB-A017-4132-8D79-07264293C2DF}"/>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407" name="テキスト ボックス 406">
          <a:extLst>
            <a:ext uri="{FF2B5EF4-FFF2-40B4-BE49-F238E27FC236}">
              <a16:creationId xmlns:a16="http://schemas.microsoft.com/office/drawing/2014/main" id="{CD7DEAFE-ED21-467A-A7B6-E4B7C1C320F2}"/>
            </a:ext>
          </a:extLst>
        </xdr:cNvPr>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08" name="直線コネクタ 407">
          <a:extLst>
            <a:ext uri="{FF2B5EF4-FFF2-40B4-BE49-F238E27FC236}">
              <a16:creationId xmlns:a16="http://schemas.microsoft.com/office/drawing/2014/main" id="{547052C3-2588-4172-B042-58767C997D11}"/>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09" name="テキスト ボックス 408">
          <a:extLst>
            <a:ext uri="{FF2B5EF4-FFF2-40B4-BE49-F238E27FC236}">
              <a16:creationId xmlns:a16="http://schemas.microsoft.com/office/drawing/2014/main" id="{24EF8152-ED64-4EEE-9461-DA8077FDB91B}"/>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10" name="【一般廃棄物処理施設】&#10;一人当たり有形固定資産（償却資産）額グラフ枠">
          <a:extLst>
            <a:ext uri="{FF2B5EF4-FFF2-40B4-BE49-F238E27FC236}">
              <a16:creationId xmlns:a16="http://schemas.microsoft.com/office/drawing/2014/main" id="{96550362-D6E1-476E-8969-9AF525096734}"/>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22182</xdr:rowOff>
    </xdr:from>
    <xdr:to>
      <xdr:col>116</xdr:col>
      <xdr:colOff>62864</xdr:colOff>
      <xdr:row>42</xdr:row>
      <xdr:rowOff>89733</xdr:rowOff>
    </xdr:to>
    <xdr:cxnSp macro="">
      <xdr:nvCxnSpPr>
        <xdr:cNvPr id="411" name="直線コネクタ 410">
          <a:extLst>
            <a:ext uri="{FF2B5EF4-FFF2-40B4-BE49-F238E27FC236}">
              <a16:creationId xmlns:a16="http://schemas.microsoft.com/office/drawing/2014/main" id="{1838C258-047B-49E7-B0CC-C5F81F1ADD78}"/>
            </a:ext>
          </a:extLst>
        </xdr:cNvPr>
        <xdr:cNvCxnSpPr/>
      </xdr:nvCxnSpPr>
      <xdr:spPr>
        <a:xfrm flipV="1">
          <a:off x="22160864" y="5851482"/>
          <a:ext cx="0" cy="1439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93560</xdr:rowOff>
    </xdr:from>
    <xdr:ext cx="378565" cy="259045"/>
    <xdr:sp macro="" textlink="">
      <xdr:nvSpPr>
        <xdr:cNvPr id="412" name="【一般廃棄物処理施設】&#10;一人当たり有形固定資産（償却資産）額最小値テキスト">
          <a:extLst>
            <a:ext uri="{FF2B5EF4-FFF2-40B4-BE49-F238E27FC236}">
              <a16:creationId xmlns:a16="http://schemas.microsoft.com/office/drawing/2014/main" id="{92879D0B-1B59-41F6-B6B6-A9360D469912}"/>
            </a:ext>
          </a:extLst>
        </xdr:cNvPr>
        <xdr:cNvSpPr txBox="1"/>
      </xdr:nvSpPr>
      <xdr:spPr>
        <a:xfrm>
          <a:off x="22199600" y="72944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89733</xdr:rowOff>
    </xdr:from>
    <xdr:to>
      <xdr:col>116</xdr:col>
      <xdr:colOff>152400</xdr:colOff>
      <xdr:row>42</xdr:row>
      <xdr:rowOff>89733</xdr:rowOff>
    </xdr:to>
    <xdr:cxnSp macro="">
      <xdr:nvCxnSpPr>
        <xdr:cNvPr id="413" name="直線コネクタ 412">
          <a:extLst>
            <a:ext uri="{FF2B5EF4-FFF2-40B4-BE49-F238E27FC236}">
              <a16:creationId xmlns:a16="http://schemas.microsoft.com/office/drawing/2014/main" id="{496E7299-E805-4DB7-8FF9-C07B5B6799E3}"/>
            </a:ext>
          </a:extLst>
        </xdr:cNvPr>
        <xdr:cNvCxnSpPr/>
      </xdr:nvCxnSpPr>
      <xdr:spPr>
        <a:xfrm>
          <a:off x="22072600" y="7290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140309</xdr:rowOff>
    </xdr:from>
    <xdr:ext cx="599010" cy="259045"/>
    <xdr:sp macro="" textlink="">
      <xdr:nvSpPr>
        <xdr:cNvPr id="414" name="【一般廃棄物処理施設】&#10;一人当たり有形固定資産（償却資産）額最大値テキスト">
          <a:extLst>
            <a:ext uri="{FF2B5EF4-FFF2-40B4-BE49-F238E27FC236}">
              <a16:creationId xmlns:a16="http://schemas.microsoft.com/office/drawing/2014/main" id="{33897978-922B-4E9E-AA9B-8B4135FC3D44}"/>
            </a:ext>
          </a:extLst>
        </xdr:cNvPr>
        <xdr:cNvSpPr txBox="1"/>
      </xdr:nvSpPr>
      <xdr:spPr>
        <a:xfrm>
          <a:off x="22199600" y="5626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441,541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22182</xdr:rowOff>
    </xdr:from>
    <xdr:to>
      <xdr:col>116</xdr:col>
      <xdr:colOff>152400</xdr:colOff>
      <xdr:row>34</xdr:row>
      <xdr:rowOff>22182</xdr:rowOff>
    </xdr:to>
    <xdr:cxnSp macro="">
      <xdr:nvCxnSpPr>
        <xdr:cNvPr id="415" name="直線コネクタ 414">
          <a:extLst>
            <a:ext uri="{FF2B5EF4-FFF2-40B4-BE49-F238E27FC236}">
              <a16:creationId xmlns:a16="http://schemas.microsoft.com/office/drawing/2014/main" id="{1229C205-2F77-4F54-A7C7-8B11039833F8}"/>
            </a:ext>
          </a:extLst>
        </xdr:cNvPr>
        <xdr:cNvCxnSpPr/>
      </xdr:nvCxnSpPr>
      <xdr:spPr>
        <a:xfrm>
          <a:off x="22072600" y="5851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94794</xdr:rowOff>
    </xdr:from>
    <xdr:ext cx="534377" cy="259045"/>
    <xdr:sp macro="" textlink="">
      <xdr:nvSpPr>
        <xdr:cNvPr id="416" name="【一般廃棄物処理施設】&#10;一人当たり有形固定資産（償却資産）額平均値テキスト">
          <a:extLst>
            <a:ext uri="{FF2B5EF4-FFF2-40B4-BE49-F238E27FC236}">
              <a16:creationId xmlns:a16="http://schemas.microsoft.com/office/drawing/2014/main" id="{C3FE95F1-65FB-4D6A-85C6-282861A6A7E0}"/>
            </a:ext>
          </a:extLst>
        </xdr:cNvPr>
        <xdr:cNvSpPr txBox="1"/>
      </xdr:nvSpPr>
      <xdr:spPr>
        <a:xfrm>
          <a:off x="22199600" y="69527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116367</xdr:rowOff>
    </xdr:from>
    <xdr:to>
      <xdr:col>116</xdr:col>
      <xdr:colOff>114300</xdr:colOff>
      <xdr:row>41</xdr:row>
      <xdr:rowOff>46517</xdr:rowOff>
    </xdr:to>
    <xdr:sp macro="" textlink="">
      <xdr:nvSpPr>
        <xdr:cNvPr id="417" name="フローチャート: 判断 416">
          <a:extLst>
            <a:ext uri="{FF2B5EF4-FFF2-40B4-BE49-F238E27FC236}">
              <a16:creationId xmlns:a16="http://schemas.microsoft.com/office/drawing/2014/main" id="{E8131309-BA21-449D-80AB-D1626152E951}"/>
            </a:ext>
          </a:extLst>
        </xdr:cNvPr>
        <xdr:cNvSpPr/>
      </xdr:nvSpPr>
      <xdr:spPr>
        <a:xfrm>
          <a:off x="22110700" y="6974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140882</xdr:rowOff>
    </xdr:from>
    <xdr:to>
      <xdr:col>112</xdr:col>
      <xdr:colOff>38100</xdr:colOff>
      <xdr:row>41</xdr:row>
      <xdr:rowOff>71032</xdr:rowOff>
    </xdr:to>
    <xdr:sp macro="" textlink="">
      <xdr:nvSpPr>
        <xdr:cNvPr id="418" name="フローチャート: 判断 417">
          <a:extLst>
            <a:ext uri="{FF2B5EF4-FFF2-40B4-BE49-F238E27FC236}">
              <a16:creationId xmlns:a16="http://schemas.microsoft.com/office/drawing/2014/main" id="{3E048577-8F4B-4451-A5BC-7A3E6BDA1B69}"/>
            </a:ext>
          </a:extLst>
        </xdr:cNvPr>
        <xdr:cNvSpPr/>
      </xdr:nvSpPr>
      <xdr:spPr>
        <a:xfrm>
          <a:off x="21272500" y="6998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41</xdr:row>
      <xdr:rowOff>62159</xdr:rowOff>
    </xdr:from>
    <xdr:ext cx="534377" cy="259045"/>
    <xdr:sp macro="" textlink="">
      <xdr:nvSpPr>
        <xdr:cNvPr id="419" name="n_1aveValue【一般廃棄物処理施設】&#10;一人当たり有形固定資産（償却資産）額">
          <a:extLst>
            <a:ext uri="{FF2B5EF4-FFF2-40B4-BE49-F238E27FC236}">
              <a16:creationId xmlns:a16="http://schemas.microsoft.com/office/drawing/2014/main" id="{C30906D9-E4BE-4FCB-A316-6D7264CDF6BD}"/>
            </a:ext>
          </a:extLst>
        </xdr:cNvPr>
        <xdr:cNvSpPr txBox="1"/>
      </xdr:nvSpPr>
      <xdr:spPr>
        <a:xfrm>
          <a:off x="21043411" y="7091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41</xdr:row>
      <xdr:rowOff>43528</xdr:rowOff>
    </xdr:from>
    <xdr:to>
      <xdr:col>107</xdr:col>
      <xdr:colOff>101600</xdr:colOff>
      <xdr:row>41</xdr:row>
      <xdr:rowOff>145128</xdr:rowOff>
    </xdr:to>
    <xdr:sp macro="" textlink="">
      <xdr:nvSpPr>
        <xdr:cNvPr id="420" name="フローチャート: 判断 419">
          <a:extLst>
            <a:ext uri="{FF2B5EF4-FFF2-40B4-BE49-F238E27FC236}">
              <a16:creationId xmlns:a16="http://schemas.microsoft.com/office/drawing/2014/main" id="{E0C011EC-40CF-4097-ADE2-9CA4DF99876C}"/>
            </a:ext>
          </a:extLst>
        </xdr:cNvPr>
        <xdr:cNvSpPr/>
      </xdr:nvSpPr>
      <xdr:spPr>
        <a:xfrm>
          <a:off x="20383500" y="7072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39</xdr:row>
      <xdr:rowOff>161655</xdr:rowOff>
    </xdr:from>
    <xdr:ext cx="534377" cy="259045"/>
    <xdr:sp macro="" textlink="">
      <xdr:nvSpPr>
        <xdr:cNvPr id="421" name="n_2aveValue【一般廃棄物処理施設】&#10;一人当たり有形固定資産（償却資産）額">
          <a:extLst>
            <a:ext uri="{FF2B5EF4-FFF2-40B4-BE49-F238E27FC236}">
              <a16:creationId xmlns:a16="http://schemas.microsoft.com/office/drawing/2014/main" id="{99B86C1D-20D9-436F-A55B-757CD00C7345}"/>
            </a:ext>
          </a:extLst>
        </xdr:cNvPr>
        <xdr:cNvSpPr txBox="1"/>
      </xdr:nvSpPr>
      <xdr:spPr>
        <a:xfrm>
          <a:off x="20167111" y="6848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41</xdr:row>
      <xdr:rowOff>25847</xdr:rowOff>
    </xdr:from>
    <xdr:to>
      <xdr:col>102</xdr:col>
      <xdr:colOff>165100</xdr:colOff>
      <xdr:row>41</xdr:row>
      <xdr:rowOff>127447</xdr:rowOff>
    </xdr:to>
    <xdr:sp macro="" textlink="">
      <xdr:nvSpPr>
        <xdr:cNvPr id="422" name="フローチャート: 判断 421">
          <a:extLst>
            <a:ext uri="{FF2B5EF4-FFF2-40B4-BE49-F238E27FC236}">
              <a16:creationId xmlns:a16="http://schemas.microsoft.com/office/drawing/2014/main" id="{99478204-5DD1-4D07-A634-8CCADE99A65F}"/>
            </a:ext>
          </a:extLst>
        </xdr:cNvPr>
        <xdr:cNvSpPr/>
      </xdr:nvSpPr>
      <xdr:spPr>
        <a:xfrm>
          <a:off x="19494500" y="7055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41</xdr:row>
      <xdr:rowOff>118574</xdr:rowOff>
    </xdr:from>
    <xdr:ext cx="534377" cy="259045"/>
    <xdr:sp macro="" textlink="">
      <xdr:nvSpPr>
        <xdr:cNvPr id="423" name="n_3aveValue【一般廃棄物処理施設】&#10;一人当たり有形固定資産（償却資産）額">
          <a:extLst>
            <a:ext uri="{FF2B5EF4-FFF2-40B4-BE49-F238E27FC236}">
              <a16:creationId xmlns:a16="http://schemas.microsoft.com/office/drawing/2014/main" id="{342578FC-76E4-4FE0-814C-B68FB7CC295D}"/>
            </a:ext>
          </a:extLst>
        </xdr:cNvPr>
        <xdr:cNvSpPr txBox="1"/>
      </xdr:nvSpPr>
      <xdr:spPr>
        <a:xfrm>
          <a:off x="19278111" y="7148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424" name="テキスト ボックス 423">
          <a:extLst>
            <a:ext uri="{FF2B5EF4-FFF2-40B4-BE49-F238E27FC236}">
              <a16:creationId xmlns:a16="http://schemas.microsoft.com/office/drawing/2014/main" id="{FF904AF5-4825-4019-8DDD-E77BE0A8767A}"/>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25" name="テキスト ボックス 424">
          <a:extLst>
            <a:ext uri="{FF2B5EF4-FFF2-40B4-BE49-F238E27FC236}">
              <a16:creationId xmlns:a16="http://schemas.microsoft.com/office/drawing/2014/main" id="{34A816FA-2408-4CD3-A667-59DEA81275B6}"/>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26" name="テキスト ボックス 425">
          <a:extLst>
            <a:ext uri="{FF2B5EF4-FFF2-40B4-BE49-F238E27FC236}">
              <a16:creationId xmlns:a16="http://schemas.microsoft.com/office/drawing/2014/main" id="{12CD689A-E940-46FB-BC15-77D1F6EA67C2}"/>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27" name="テキスト ボックス 426">
          <a:extLst>
            <a:ext uri="{FF2B5EF4-FFF2-40B4-BE49-F238E27FC236}">
              <a16:creationId xmlns:a16="http://schemas.microsoft.com/office/drawing/2014/main" id="{58685F9F-8A7C-4E37-B6E5-FC5C74936A5B}"/>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1B63B808-9C5F-4746-BDE8-7F54375D38C8}"/>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66672</xdr:rowOff>
    </xdr:from>
    <xdr:to>
      <xdr:col>116</xdr:col>
      <xdr:colOff>114300</xdr:colOff>
      <xdr:row>40</xdr:row>
      <xdr:rowOff>168272</xdr:rowOff>
    </xdr:to>
    <xdr:sp macro="" textlink="">
      <xdr:nvSpPr>
        <xdr:cNvPr id="429" name="楕円 428">
          <a:extLst>
            <a:ext uri="{FF2B5EF4-FFF2-40B4-BE49-F238E27FC236}">
              <a16:creationId xmlns:a16="http://schemas.microsoft.com/office/drawing/2014/main" id="{8163E645-9CDE-4875-AAF9-0C954287D642}"/>
            </a:ext>
          </a:extLst>
        </xdr:cNvPr>
        <xdr:cNvSpPr/>
      </xdr:nvSpPr>
      <xdr:spPr>
        <a:xfrm>
          <a:off x="22110700" y="6924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89549</xdr:rowOff>
    </xdr:from>
    <xdr:ext cx="534377" cy="259045"/>
    <xdr:sp macro="" textlink="">
      <xdr:nvSpPr>
        <xdr:cNvPr id="430" name="【一般廃棄物処理施設】&#10;一人当たり有形固定資産（償却資産）額該当値テキスト">
          <a:extLst>
            <a:ext uri="{FF2B5EF4-FFF2-40B4-BE49-F238E27FC236}">
              <a16:creationId xmlns:a16="http://schemas.microsoft.com/office/drawing/2014/main" id="{DB5AD44D-801B-425B-A1BB-EAEDD2E29C61}"/>
            </a:ext>
          </a:extLst>
        </xdr:cNvPr>
        <xdr:cNvSpPr txBox="1"/>
      </xdr:nvSpPr>
      <xdr:spPr>
        <a:xfrm>
          <a:off x="22199600" y="6776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59262</xdr:rowOff>
    </xdr:from>
    <xdr:to>
      <xdr:col>112</xdr:col>
      <xdr:colOff>38100</xdr:colOff>
      <xdr:row>40</xdr:row>
      <xdr:rowOff>160862</xdr:rowOff>
    </xdr:to>
    <xdr:sp macro="" textlink="">
      <xdr:nvSpPr>
        <xdr:cNvPr id="431" name="楕円 430">
          <a:extLst>
            <a:ext uri="{FF2B5EF4-FFF2-40B4-BE49-F238E27FC236}">
              <a16:creationId xmlns:a16="http://schemas.microsoft.com/office/drawing/2014/main" id="{7666F492-109F-4648-9AD3-C76F66FBA724}"/>
            </a:ext>
          </a:extLst>
        </xdr:cNvPr>
        <xdr:cNvSpPr/>
      </xdr:nvSpPr>
      <xdr:spPr>
        <a:xfrm>
          <a:off x="21272500" y="6917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110062</xdr:rowOff>
    </xdr:from>
    <xdr:to>
      <xdr:col>116</xdr:col>
      <xdr:colOff>63500</xdr:colOff>
      <xdr:row>40</xdr:row>
      <xdr:rowOff>117472</xdr:rowOff>
    </xdr:to>
    <xdr:cxnSp macro="">
      <xdr:nvCxnSpPr>
        <xdr:cNvPr id="432" name="直線コネクタ 431">
          <a:extLst>
            <a:ext uri="{FF2B5EF4-FFF2-40B4-BE49-F238E27FC236}">
              <a16:creationId xmlns:a16="http://schemas.microsoft.com/office/drawing/2014/main" id="{DE271578-5160-4530-81A6-7BA3A040F7E7}"/>
            </a:ext>
          </a:extLst>
        </xdr:cNvPr>
        <xdr:cNvCxnSpPr/>
      </xdr:nvCxnSpPr>
      <xdr:spPr>
        <a:xfrm>
          <a:off x="21323300" y="6968062"/>
          <a:ext cx="838200" cy="7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133710</xdr:rowOff>
    </xdr:from>
    <xdr:to>
      <xdr:col>102</xdr:col>
      <xdr:colOff>165100</xdr:colOff>
      <xdr:row>41</xdr:row>
      <xdr:rowOff>63860</xdr:rowOff>
    </xdr:to>
    <xdr:sp macro="" textlink="">
      <xdr:nvSpPr>
        <xdr:cNvPr id="433" name="楕円 432">
          <a:extLst>
            <a:ext uri="{FF2B5EF4-FFF2-40B4-BE49-F238E27FC236}">
              <a16:creationId xmlns:a16="http://schemas.microsoft.com/office/drawing/2014/main" id="{C798D9A4-E2A5-44ED-BAA6-30BF773BBA0F}"/>
            </a:ext>
          </a:extLst>
        </xdr:cNvPr>
        <xdr:cNvSpPr/>
      </xdr:nvSpPr>
      <xdr:spPr>
        <a:xfrm>
          <a:off x="19494500" y="6991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39</xdr:row>
      <xdr:rowOff>5939</xdr:rowOff>
    </xdr:from>
    <xdr:ext cx="534377" cy="259045"/>
    <xdr:sp macro="" textlink="">
      <xdr:nvSpPr>
        <xdr:cNvPr id="434" name="n_1mainValue【一般廃棄物処理施設】&#10;一人当たり有形固定資産（償却資産）額">
          <a:extLst>
            <a:ext uri="{FF2B5EF4-FFF2-40B4-BE49-F238E27FC236}">
              <a16:creationId xmlns:a16="http://schemas.microsoft.com/office/drawing/2014/main" id="{D17CA1A2-4BDF-46C6-9D2F-310A5A0CD551}"/>
            </a:ext>
          </a:extLst>
        </xdr:cNvPr>
        <xdr:cNvSpPr txBox="1"/>
      </xdr:nvSpPr>
      <xdr:spPr>
        <a:xfrm>
          <a:off x="21043411" y="6692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80387</xdr:rowOff>
    </xdr:from>
    <xdr:ext cx="534377" cy="259045"/>
    <xdr:sp macro="" textlink="">
      <xdr:nvSpPr>
        <xdr:cNvPr id="435" name="n_3mainValue【一般廃棄物処理施設】&#10;一人当たり有形固定資産（償却資産）額">
          <a:extLst>
            <a:ext uri="{FF2B5EF4-FFF2-40B4-BE49-F238E27FC236}">
              <a16:creationId xmlns:a16="http://schemas.microsoft.com/office/drawing/2014/main" id="{751A7964-3125-4D3E-8FD1-EC59804AA9BD}"/>
            </a:ext>
          </a:extLst>
        </xdr:cNvPr>
        <xdr:cNvSpPr txBox="1"/>
      </xdr:nvSpPr>
      <xdr:spPr>
        <a:xfrm>
          <a:off x="19278111" y="6766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36" name="正方形/長方形 435">
          <a:extLst>
            <a:ext uri="{FF2B5EF4-FFF2-40B4-BE49-F238E27FC236}">
              <a16:creationId xmlns:a16="http://schemas.microsoft.com/office/drawing/2014/main" id="{D0046C3F-D7C6-4922-9C14-BB8E53E5AD1D}"/>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37" name="正方形/長方形 436">
          <a:extLst>
            <a:ext uri="{FF2B5EF4-FFF2-40B4-BE49-F238E27FC236}">
              <a16:creationId xmlns:a16="http://schemas.microsoft.com/office/drawing/2014/main" id="{E093EC00-E344-4952-8C3D-54F114974044}"/>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38" name="正方形/長方形 437">
          <a:extLst>
            <a:ext uri="{FF2B5EF4-FFF2-40B4-BE49-F238E27FC236}">
              <a16:creationId xmlns:a16="http://schemas.microsoft.com/office/drawing/2014/main" id="{EFE4D034-DD7A-4937-BCC2-BF113249E6B1}"/>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39" name="正方形/長方形 438">
          <a:extLst>
            <a:ext uri="{FF2B5EF4-FFF2-40B4-BE49-F238E27FC236}">
              <a16:creationId xmlns:a16="http://schemas.microsoft.com/office/drawing/2014/main" id="{24F99530-0346-4F68-8730-AF02089DCB3F}"/>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40" name="正方形/長方形 439">
          <a:extLst>
            <a:ext uri="{FF2B5EF4-FFF2-40B4-BE49-F238E27FC236}">
              <a16:creationId xmlns:a16="http://schemas.microsoft.com/office/drawing/2014/main" id="{FB69D699-4370-4DFA-8F53-AEC1101F27A5}"/>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41" name="正方形/長方形 440">
          <a:extLst>
            <a:ext uri="{FF2B5EF4-FFF2-40B4-BE49-F238E27FC236}">
              <a16:creationId xmlns:a16="http://schemas.microsoft.com/office/drawing/2014/main" id="{D74A71EF-D1A5-4EFA-ADF2-ED471577312E}"/>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42" name="正方形/長方形 441">
          <a:extLst>
            <a:ext uri="{FF2B5EF4-FFF2-40B4-BE49-F238E27FC236}">
              <a16:creationId xmlns:a16="http://schemas.microsoft.com/office/drawing/2014/main" id="{2DB4A1E1-317A-4060-AE94-46ABF4F969D4}"/>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43" name="正方形/長方形 442">
          <a:extLst>
            <a:ext uri="{FF2B5EF4-FFF2-40B4-BE49-F238E27FC236}">
              <a16:creationId xmlns:a16="http://schemas.microsoft.com/office/drawing/2014/main" id="{BC95AC3A-2C63-4F7F-A66D-B9379BBB868C}"/>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44" name="テキスト ボックス 443">
          <a:extLst>
            <a:ext uri="{FF2B5EF4-FFF2-40B4-BE49-F238E27FC236}">
              <a16:creationId xmlns:a16="http://schemas.microsoft.com/office/drawing/2014/main" id="{5045A737-BD82-480F-84D7-1B2CA2216A6D}"/>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45" name="直線コネクタ 444">
          <a:extLst>
            <a:ext uri="{FF2B5EF4-FFF2-40B4-BE49-F238E27FC236}">
              <a16:creationId xmlns:a16="http://schemas.microsoft.com/office/drawing/2014/main" id="{738F4B6F-E1F0-4806-B2FD-48C7C0E6BE9A}"/>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76200</xdr:rowOff>
    </xdr:from>
    <xdr:to>
      <xdr:col>89</xdr:col>
      <xdr:colOff>177800</xdr:colOff>
      <xdr:row>64</xdr:row>
      <xdr:rowOff>76200</xdr:rowOff>
    </xdr:to>
    <xdr:cxnSp macro="">
      <xdr:nvCxnSpPr>
        <xdr:cNvPr id="446" name="直線コネクタ 445">
          <a:extLst>
            <a:ext uri="{FF2B5EF4-FFF2-40B4-BE49-F238E27FC236}">
              <a16:creationId xmlns:a16="http://schemas.microsoft.com/office/drawing/2014/main" id="{EF63A2BA-587F-4651-94C8-84184E828E1E}"/>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105427</xdr:rowOff>
    </xdr:from>
    <xdr:ext cx="338939" cy="259045"/>
    <xdr:sp macro="" textlink="">
      <xdr:nvSpPr>
        <xdr:cNvPr id="447" name="テキスト ボックス 446">
          <a:extLst>
            <a:ext uri="{FF2B5EF4-FFF2-40B4-BE49-F238E27FC236}">
              <a16:creationId xmlns:a16="http://schemas.microsoft.com/office/drawing/2014/main" id="{700715C1-83A7-4086-90EF-BCCEEE48A06A}"/>
            </a:ext>
          </a:extLst>
        </xdr:cNvPr>
        <xdr:cNvSpPr txBox="1"/>
      </xdr:nvSpPr>
      <xdr:spPr>
        <a:xfrm>
          <a:off x="12107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48" name="直線コネクタ 447">
          <a:extLst>
            <a:ext uri="{FF2B5EF4-FFF2-40B4-BE49-F238E27FC236}">
              <a16:creationId xmlns:a16="http://schemas.microsoft.com/office/drawing/2014/main" id="{51AFDB63-AB57-4A07-801A-4A96CBEA19DD}"/>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49" name="テキスト ボックス 448">
          <a:extLst>
            <a:ext uri="{FF2B5EF4-FFF2-40B4-BE49-F238E27FC236}">
              <a16:creationId xmlns:a16="http://schemas.microsoft.com/office/drawing/2014/main" id="{38160355-3D8E-480E-82DD-B4281B1AD1F4}"/>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50" name="直線コネクタ 449">
          <a:extLst>
            <a:ext uri="{FF2B5EF4-FFF2-40B4-BE49-F238E27FC236}">
              <a16:creationId xmlns:a16="http://schemas.microsoft.com/office/drawing/2014/main" id="{40EAD151-8F7C-4BF1-9698-17512B3A93B5}"/>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51" name="テキスト ボックス 450">
          <a:extLst>
            <a:ext uri="{FF2B5EF4-FFF2-40B4-BE49-F238E27FC236}">
              <a16:creationId xmlns:a16="http://schemas.microsoft.com/office/drawing/2014/main" id="{76C84719-316C-4C6C-B061-47A03EFAFFE7}"/>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52" name="直線コネクタ 451">
          <a:extLst>
            <a:ext uri="{FF2B5EF4-FFF2-40B4-BE49-F238E27FC236}">
              <a16:creationId xmlns:a16="http://schemas.microsoft.com/office/drawing/2014/main" id="{5A3A0BBE-8A33-49E2-B72B-BAA1FC4944B9}"/>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53" name="テキスト ボックス 452">
          <a:extLst>
            <a:ext uri="{FF2B5EF4-FFF2-40B4-BE49-F238E27FC236}">
              <a16:creationId xmlns:a16="http://schemas.microsoft.com/office/drawing/2014/main" id="{F2AAA1AC-2D65-4E0B-A7DF-040FE676F4A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54" name="直線コネクタ 453">
          <a:extLst>
            <a:ext uri="{FF2B5EF4-FFF2-40B4-BE49-F238E27FC236}">
              <a16:creationId xmlns:a16="http://schemas.microsoft.com/office/drawing/2014/main" id="{7AE3A739-9AB2-49A0-A1CF-75ED88E3B2AB}"/>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55" name="テキスト ボックス 454">
          <a:extLst>
            <a:ext uri="{FF2B5EF4-FFF2-40B4-BE49-F238E27FC236}">
              <a16:creationId xmlns:a16="http://schemas.microsoft.com/office/drawing/2014/main" id="{CEB5C587-E798-4A26-849B-DEC11DF4AE32}"/>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56" name="直線コネクタ 455">
          <a:extLst>
            <a:ext uri="{FF2B5EF4-FFF2-40B4-BE49-F238E27FC236}">
              <a16:creationId xmlns:a16="http://schemas.microsoft.com/office/drawing/2014/main" id="{899B1412-A7B4-4D99-812F-C05CC254B168}"/>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57" name="テキスト ボックス 456">
          <a:extLst>
            <a:ext uri="{FF2B5EF4-FFF2-40B4-BE49-F238E27FC236}">
              <a16:creationId xmlns:a16="http://schemas.microsoft.com/office/drawing/2014/main" id="{3F7B7DF3-5C86-476C-BC67-BF6E352B19C1}"/>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58" name="【保健センター・保健所】&#10;有形固定資産減価償却率グラフ枠">
          <a:extLst>
            <a:ext uri="{FF2B5EF4-FFF2-40B4-BE49-F238E27FC236}">
              <a16:creationId xmlns:a16="http://schemas.microsoft.com/office/drawing/2014/main" id="{20F0AA38-DA61-4966-A5CB-010E67C58296}"/>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95250</xdr:rowOff>
    </xdr:from>
    <xdr:to>
      <xdr:col>85</xdr:col>
      <xdr:colOff>126364</xdr:colOff>
      <xdr:row>63</xdr:row>
      <xdr:rowOff>57150</xdr:rowOff>
    </xdr:to>
    <xdr:cxnSp macro="">
      <xdr:nvCxnSpPr>
        <xdr:cNvPr id="459" name="直線コネクタ 458">
          <a:extLst>
            <a:ext uri="{FF2B5EF4-FFF2-40B4-BE49-F238E27FC236}">
              <a16:creationId xmlns:a16="http://schemas.microsoft.com/office/drawing/2014/main" id="{79CA1B61-984D-4BE2-B640-A5346B8AFEE7}"/>
            </a:ext>
          </a:extLst>
        </xdr:cNvPr>
        <xdr:cNvCxnSpPr/>
      </xdr:nvCxnSpPr>
      <xdr:spPr>
        <a:xfrm flipV="1">
          <a:off x="16318864" y="95250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60977</xdr:rowOff>
    </xdr:from>
    <xdr:ext cx="405111" cy="259045"/>
    <xdr:sp macro="" textlink="">
      <xdr:nvSpPr>
        <xdr:cNvPr id="460" name="【保健センター・保健所】&#10;有形固定資産減価償却率最小値テキスト">
          <a:extLst>
            <a:ext uri="{FF2B5EF4-FFF2-40B4-BE49-F238E27FC236}">
              <a16:creationId xmlns:a16="http://schemas.microsoft.com/office/drawing/2014/main" id="{EF147D38-E7B0-439C-8093-C399C6602A11}"/>
            </a:ext>
          </a:extLst>
        </xdr:cNvPr>
        <xdr:cNvSpPr txBox="1"/>
      </xdr:nvSpPr>
      <xdr:spPr>
        <a:xfrm>
          <a:off x="16357600" y="1086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57150</xdr:rowOff>
    </xdr:from>
    <xdr:to>
      <xdr:col>86</xdr:col>
      <xdr:colOff>25400</xdr:colOff>
      <xdr:row>63</xdr:row>
      <xdr:rowOff>57150</xdr:rowOff>
    </xdr:to>
    <xdr:cxnSp macro="">
      <xdr:nvCxnSpPr>
        <xdr:cNvPr id="461" name="直線コネクタ 460">
          <a:extLst>
            <a:ext uri="{FF2B5EF4-FFF2-40B4-BE49-F238E27FC236}">
              <a16:creationId xmlns:a16="http://schemas.microsoft.com/office/drawing/2014/main" id="{EA7E1ADC-908B-482B-B35C-FB5B8F27B8AF}"/>
            </a:ext>
          </a:extLst>
        </xdr:cNvPr>
        <xdr:cNvCxnSpPr/>
      </xdr:nvCxnSpPr>
      <xdr:spPr>
        <a:xfrm>
          <a:off x="16230600" y="1085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41927</xdr:rowOff>
    </xdr:from>
    <xdr:ext cx="405111" cy="259045"/>
    <xdr:sp macro="" textlink="">
      <xdr:nvSpPr>
        <xdr:cNvPr id="462" name="【保健センター・保健所】&#10;有形固定資産減価償却率最大値テキスト">
          <a:extLst>
            <a:ext uri="{FF2B5EF4-FFF2-40B4-BE49-F238E27FC236}">
              <a16:creationId xmlns:a16="http://schemas.microsoft.com/office/drawing/2014/main" id="{79321050-DDDA-43E3-A3BC-18A77DCB7779}"/>
            </a:ext>
          </a:extLst>
        </xdr:cNvPr>
        <xdr:cNvSpPr txBox="1"/>
      </xdr:nvSpPr>
      <xdr:spPr>
        <a:xfrm>
          <a:off x="16357600" y="9300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95250</xdr:rowOff>
    </xdr:from>
    <xdr:to>
      <xdr:col>86</xdr:col>
      <xdr:colOff>25400</xdr:colOff>
      <xdr:row>55</xdr:row>
      <xdr:rowOff>95250</xdr:rowOff>
    </xdr:to>
    <xdr:cxnSp macro="">
      <xdr:nvCxnSpPr>
        <xdr:cNvPr id="463" name="直線コネクタ 462">
          <a:extLst>
            <a:ext uri="{FF2B5EF4-FFF2-40B4-BE49-F238E27FC236}">
              <a16:creationId xmlns:a16="http://schemas.microsoft.com/office/drawing/2014/main" id="{88C28655-A6F2-4B90-9060-E712D3548AA8}"/>
            </a:ext>
          </a:extLst>
        </xdr:cNvPr>
        <xdr:cNvCxnSpPr/>
      </xdr:nvCxnSpPr>
      <xdr:spPr>
        <a:xfrm>
          <a:off x="16230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28592</xdr:rowOff>
    </xdr:from>
    <xdr:ext cx="405111" cy="259045"/>
    <xdr:sp macro="" textlink="">
      <xdr:nvSpPr>
        <xdr:cNvPr id="464" name="【保健センター・保健所】&#10;有形固定資産減価償却率平均値テキスト">
          <a:extLst>
            <a:ext uri="{FF2B5EF4-FFF2-40B4-BE49-F238E27FC236}">
              <a16:creationId xmlns:a16="http://schemas.microsoft.com/office/drawing/2014/main" id="{820F61E1-80ED-415F-A419-40CCB2C7A687}"/>
            </a:ext>
          </a:extLst>
        </xdr:cNvPr>
        <xdr:cNvSpPr txBox="1"/>
      </xdr:nvSpPr>
      <xdr:spPr>
        <a:xfrm>
          <a:off x="16357600" y="99726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50165</xdr:rowOff>
    </xdr:from>
    <xdr:to>
      <xdr:col>85</xdr:col>
      <xdr:colOff>177800</xdr:colOff>
      <xdr:row>58</xdr:row>
      <xdr:rowOff>151765</xdr:rowOff>
    </xdr:to>
    <xdr:sp macro="" textlink="">
      <xdr:nvSpPr>
        <xdr:cNvPr id="465" name="フローチャート: 判断 464">
          <a:extLst>
            <a:ext uri="{FF2B5EF4-FFF2-40B4-BE49-F238E27FC236}">
              <a16:creationId xmlns:a16="http://schemas.microsoft.com/office/drawing/2014/main" id="{3AC19CD6-CAA6-44F2-8593-31A0CB5FE0B4}"/>
            </a:ext>
          </a:extLst>
        </xdr:cNvPr>
        <xdr:cNvSpPr/>
      </xdr:nvSpPr>
      <xdr:spPr>
        <a:xfrm>
          <a:off x="16268700" y="9994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88265</xdr:rowOff>
    </xdr:from>
    <xdr:to>
      <xdr:col>81</xdr:col>
      <xdr:colOff>101600</xdr:colOff>
      <xdr:row>59</xdr:row>
      <xdr:rowOff>18415</xdr:rowOff>
    </xdr:to>
    <xdr:sp macro="" textlink="">
      <xdr:nvSpPr>
        <xdr:cNvPr id="466" name="フローチャート: 判断 465">
          <a:extLst>
            <a:ext uri="{FF2B5EF4-FFF2-40B4-BE49-F238E27FC236}">
              <a16:creationId xmlns:a16="http://schemas.microsoft.com/office/drawing/2014/main" id="{6514EFDA-A198-43F7-95A6-5CAEBF3B4991}"/>
            </a:ext>
          </a:extLst>
        </xdr:cNvPr>
        <xdr:cNvSpPr/>
      </xdr:nvSpPr>
      <xdr:spPr>
        <a:xfrm>
          <a:off x="15430500" y="10032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59</xdr:row>
      <xdr:rowOff>9542</xdr:rowOff>
    </xdr:from>
    <xdr:ext cx="405111" cy="259045"/>
    <xdr:sp macro="" textlink="">
      <xdr:nvSpPr>
        <xdr:cNvPr id="467" name="n_1aveValue【保健センター・保健所】&#10;有形固定資産減価償却率">
          <a:extLst>
            <a:ext uri="{FF2B5EF4-FFF2-40B4-BE49-F238E27FC236}">
              <a16:creationId xmlns:a16="http://schemas.microsoft.com/office/drawing/2014/main" id="{44BE2C6F-8ADE-4F8D-B1AA-FD6C6B358E47}"/>
            </a:ext>
          </a:extLst>
        </xdr:cNvPr>
        <xdr:cNvSpPr txBox="1"/>
      </xdr:nvSpPr>
      <xdr:spPr>
        <a:xfrm>
          <a:off x="15266044" y="10125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95885</xdr:rowOff>
    </xdr:from>
    <xdr:to>
      <xdr:col>76</xdr:col>
      <xdr:colOff>165100</xdr:colOff>
      <xdr:row>59</xdr:row>
      <xdr:rowOff>26035</xdr:rowOff>
    </xdr:to>
    <xdr:sp macro="" textlink="">
      <xdr:nvSpPr>
        <xdr:cNvPr id="468" name="フローチャート: 判断 467">
          <a:extLst>
            <a:ext uri="{FF2B5EF4-FFF2-40B4-BE49-F238E27FC236}">
              <a16:creationId xmlns:a16="http://schemas.microsoft.com/office/drawing/2014/main" id="{1C0901A4-8B05-4EA2-AE3B-0F7F272DA786}"/>
            </a:ext>
          </a:extLst>
        </xdr:cNvPr>
        <xdr:cNvSpPr/>
      </xdr:nvSpPr>
      <xdr:spPr>
        <a:xfrm>
          <a:off x="14541500" y="10039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57</xdr:row>
      <xdr:rowOff>42562</xdr:rowOff>
    </xdr:from>
    <xdr:ext cx="405111" cy="259045"/>
    <xdr:sp macro="" textlink="">
      <xdr:nvSpPr>
        <xdr:cNvPr id="469" name="n_2aveValue【保健センター・保健所】&#10;有形固定資産減価償却率">
          <a:extLst>
            <a:ext uri="{FF2B5EF4-FFF2-40B4-BE49-F238E27FC236}">
              <a16:creationId xmlns:a16="http://schemas.microsoft.com/office/drawing/2014/main" id="{7C59C9FC-18A0-4A24-9C19-2CAA0520BC32}"/>
            </a:ext>
          </a:extLst>
        </xdr:cNvPr>
        <xdr:cNvSpPr txBox="1"/>
      </xdr:nvSpPr>
      <xdr:spPr>
        <a:xfrm>
          <a:off x="14389744" y="9815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132080</xdr:rowOff>
    </xdr:from>
    <xdr:to>
      <xdr:col>72</xdr:col>
      <xdr:colOff>38100</xdr:colOff>
      <xdr:row>59</xdr:row>
      <xdr:rowOff>62230</xdr:rowOff>
    </xdr:to>
    <xdr:sp macro="" textlink="">
      <xdr:nvSpPr>
        <xdr:cNvPr id="470" name="フローチャート: 判断 469">
          <a:extLst>
            <a:ext uri="{FF2B5EF4-FFF2-40B4-BE49-F238E27FC236}">
              <a16:creationId xmlns:a16="http://schemas.microsoft.com/office/drawing/2014/main" id="{E2CA5C7C-BBC7-4CE1-B3F1-97386D66A4BC}"/>
            </a:ext>
          </a:extLst>
        </xdr:cNvPr>
        <xdr:cNvSpPr/>
      </xdr:nvSpPr>
      <xdr:spPr>
        <a:xfrm>
          <a:off x="13652500" y="1007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59</xdr:row>
      <xdr:rowOff>53357</xdr:rowOff>
    </xdr:from>
    <xdr:ext cx="405111" cy="259045"/>
    <xdr:sp macro="" textlink="">
      <xdr:nvSpPr>
        <xdr:cNvPr id="471" name="n_3aveValue【保健センター・保健所】&#10;有形固定資産減価償却率">
          <a:extLst>
            <a:ext uri="{FF2B5EF4-FFF2-40B4-BE49-F238E27FC236}">
              <a16:creationId xmlns:a16="http://schemas.microsoft.com/office/drawing/2014/main" id="{E3C5174B-ECCD-4D75-9D2F-26C55212CEF6}"/>
            </a:ext>
          </a:extLst>
        </xdr:cNvPr>
        <xdr:cNvSpPr txBox="1"/>
      </xdr:nvSpPr>
      <xdr:spPr>
        <a:xfrm>
          <a:off x="13500744" y="10168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472" name="テキスト ボックス 471">
          <a:extLst>
            <a:ext uri="{FF2B5EF4-FFF2-40B4-BE49-F238E27FC236}">
              <a16:creationId xmlns:a16="http://schemas.microsoft.com/office/drawing/2014/main" id="{8751F0C3-5F16-4A48-B945-38F123F9F672}"/>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73" name="テキスト ボックス 472">
          <a:extLst>
            <a:ext uri="{FF2B5EF4-FFF2-40B4-BE49-F238E27FC236}">
              <a16:creationId xmlns:a16="http://schemas.microsoft.com/office/drawing/2014/main" id="{979877DE-CD69-485A-A9F9-8FEC3030AB8B}"/>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74" name="テキスト ボックス 473">
          <a:extLst>
            <a:ext uri="{FF2B5EF4-FFF2-40B4-BE49-F238E27FC236}">
              <a16:creationId xmlns:a16="http://schemas.microsoft.com/office/drawing/2014/main" id="{E0791156-1D6F-4A3B-8C48-4F40C55701BC}"/>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75" name="テキスト ボックス 474">
          <a:extLst>
            <a:ext uri="{FF2B5EF4-FFF2-40B4-BE49-F238E27FC236}">
              <a16:creationId xmlns:a16="http://schemas.microsoft.com/office/drawing/2014/main" id="{52F517C8-724B-4C2C-8517-03D854CD3424}"/>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76" name="テキスト ボックス 475">
          <a:extLst>
            <a:ext uri="{FF2B5EF4-FFF2-40B4-BE49-F238E27FC236}">
              <a16:creationId xmlns:a16="http://schemas.microsoft.com/office/drawing/2014/main" id="{BDE7BB94-B4D3-4F44-AA54-84AC55F9B04D}"/>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168275</xdr:rowOff>
    </xdr:from>
    <xdr:to>
      <xdr:col>85</xdr:col>
      <xdr:colOff>177800</xdr:colOff>
      <xdr:row>58</xdr:row>
      <xdr:rowOff>98425</xdr:rowOff>
    </xdr:to>
    <xdr:sp macro="" textlink="">
      <xdr:nvSpPr>
        <xdr:cNvPr id="477" name="楕円 476">
          <a:extLst>
            <a:ext uri="{FF2B5EF4-FFF2-40B4-BE49-F238E27FC236}">
              <a16:creationId xmlns:a16="http://schemas.microsoft.com/office/drawing/2014/main" id="{7714C069-07B2-49E7-B395-7FCB28CB227B}"/>
            </a:ext>
          </a:extLst>
        </xdr:cNvPr>
        <xdr:cNvSpPr/>
      </xdr:nvSpPr>
      <xdr:spPr>
        <a:xfrm>
          <a:off x="16268700" y="9940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19702</xdr:rowOff>
    </xdr:from>
    <xdr:ext cx="405111" cy="259045"/>
    <xdr:sp macro="" textlink="">
      <xdr:nvSpPr>
        <xdr:cNvPr id="478" name="【保健センター・保健所】&#10;有形固定資産減価償却率該当値テキスト">
          <a:extLst>
            <a:ext uri="{FF2B5EF4-FFF2-40B4-BE49-F238E27FC236}">
              <a16:creationId xmlns:a16="http://schemas.microsoft.com/office/drawing/2014/main" id="{A1B8B0A4-F9C9-4943-A71F-D04098257511}"/>
            </a:ext>
          </a:extLst>
        </xdr:cNvPr>
        <xdr:cNvSpPr txBox="1"/>
      </xdr:nvSpPr>
      <xdr:spPr>
        <a:xfrm>
          <a:off x="16357600" y="9792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34925</xdr:rowOff>
    </xdr:from>
    <xdr:to>
      <xdr:col>81</xdr:col>
      <xdr:colOff>101600</xdr:colOff>
      <xdr:row>58</xdr:row>
      <xdr:rowOff>136525</xdr:rowOff>
    </xdr:to>
    <xdr:sp macro="" textlink="">
      <xdr:nvSpPr>
        <xdr:cNvPr id="479" name="楕円 478">
          <a:extLst>
            <a:ext uri="{FF2B5EF4-FFF2-40B4-BE49-F238E27FC236}">
              <a16:creationId xmlns:a16="http://schemas.microsoft.com/office/drawing/2014/main" id="{5861D1FD-A56E-4F75-AD11-0FF54FFC1A76}"/>
            </a:ext>
          </a:extLst>
        </xdr:cNvPr>
        <xdr:cNvSpPr/>
      </xdr:nvSpPr>
      <xdr:spPr>
        <a:xfrm>
          <a:off x="15430500" y="9979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47625</xdr:rowOff>
    </xdr:from>
    <xdr:to>
      <xdr:col>85</xdr:col>
      <xdr:colOff>127000</xdr:colOff>
      <xdr:row>58</xdr:row>
      <xdr:rowOff>85725</xdr:rowOff>
    </xdr:to>
    <xdr:cxnSp macro="">
      <xdr:nvCxnSpPr>
        <xdr:cNvPr id="480" name="直線コネクタ 479">
          <a:extLst>
            <a:ext uri="{FF2B5EF4-FFF2-40B4-BE49-F238E27FC236}">
              <a16:creationId xmlns:a16="http://schemas.microsoft.com/office/drawing/2014/main" id="{DCB74CE0-D300-4289-B9D9-F9C8708A2C4A}"/>
            </a:ext>
          </a:extLst>
        </xdr:cNvPr>
        <xdr:cNvCxnSpPr/>
      </xdr:nvCxnSpPr>
      <xdr:spPr>
        <a:xfrm flipV="1">
          <a:off x="15481300" y="999172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44450</xdr:rowOff>
    </xdr:from>
    <xdr:to>
      <xdr:col>72</xdr:col>
      <xdr:colOff>38100</xdr:colOff>
      <xdr:row>57</xdr:row>
      <xdr:rowOff>146050</xdr:rowOff>
    </xdr:to>
    <xdr:sp macro="" textlink="">
      <xdr:nvSpPr>
        <xdr:cNvPr id="481" name="楕円 480">
          <a:extLst>
            <a:ext uri="{FF2B5EF4-FFF2-40B4-BE49-F238E27FC236}">
              <a16:creationId xmlns:a16="http://schemas.microsoft.com/office/drawing/2014/main" id="{71A5A528-ED37-4090-A564-1EAC771EB66C}"/>
            </a:ext>
          </a:extLst>
        </xdr:cNvPr>
        <xdr:cNvSpPr/>
      </xdr:nvSpPr>
      <xdr:spPr>
        <a:xfrm>
          <a:off x="13652500" y="981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56</xdr:row>
      <xdr:rowOff>153052</xdr:rowOff>
    </xdr:from>
    <xdr:ext cx="405111" cy="259045"/>
    <xdr:sp macro="" textlink="">
      <xdr:nvSpPr>
        <xdr:cNvPr id="482" name="n_1mainValue【保健センター・保健所】&#10;有形固定資産減価償却率">
          <a:extLst>
            <a:ext uri="{FF2B5EF4-FFF2-40B4-BE49-F238E27FC236}">
              <a16:creationId xmlns:a16="http://schemas.microsoft.com/office/drawing/2014/main" id="{02919E72-4412-4F5F-8E5A-82660D756EDE}"/>
            </a:ext>
          </a:extLst>
        </xdr:cNvPr>
        <xdr:cNvSpPr txBox="1"/>
      </xdr:nvSpPr>
      <xdr:spPr>
        <a:xfrm>
          <a:off x="15266044" y="9754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162577</xdr:rowOff>
    </xdr:from>
    <xdr:ext cx="405111" cy="259045"/>
    <xdr:sp macro="" textlink="">
      <xdr:nvSpPr>
        <xdr:cNvPr id="483" name="n_3mainValue【保健センター・保健所】&#10;有形固定資産減価償却率">
          <a:extLst>
            <a:ext uri="{FF2B5EF4-FFF2-40B4-BE49-F238E27FC236}">
              <a16:creationId xmlns:a16="http://schemas.microsoft.com/office/drawing/2014/main" id="{78A997A7-184C-4CFA-AD83-0B415C3328A5}"/>
            </a:ext>
          </a:extLst>
        </xdr:cNvPr>
        <xdr:cNvSpPr txBox="1"/>
      </xdr:nvSpPr>
      <xdr:spPr>
        <a:xfrm>
          <a:off x="13500744" y="959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84" name="正方形/長方形 483">
          <a:extLst>
            <a:ext uri="{FF2B5EF4-FFF2-40B4-BE49-F238E27FC236}">
              <a16:creationId xmlns:a16="http://schemas.microsoft.com/office/drawing/2014/main" id="{C4114F13-7375-43B1-8D92-60FCDE36523A}"/>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85" name="正方形/長方形 484">
          <a:extLst>
            <a:ext uri="{FF2B5EF4-FFF2-40B4-BE49-F238E27FC236}">
              <a16:creationId xmlns:a16="http://schemas.microsoft.com/office/drawing/2014/main" id="{37A17DE3-00AF-4AB8-B35E-F3F16C5DBF8F}"/>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86" name="正方形/長方形 485">
          <a:extLst>
            <a:ext uri="{FF2B5EF4-FFF2-40B4-BE49-F238E27FC236}">
              <a16:creationId xmlns:a16="http://schemas.microsoft.com/office/drawing/2014/main" id="{8614A55C-585B-4CDA-A66B-47E3FDC8CD5E}"/>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87" name="正方形/長方形 486">
          <a:extLst>
            <a:ext uri="{FF2B5EF4-FFF2-40B4-BE49-F238E27FC236}">
              <a16:creationId xmlns:a16="http://schemas.microsoft.com/office/drawing/2014/main" id="{B187232E-30D7-4F5A-A4AE-086990769696}"/>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88" name="正方形/長方形 487">
          <a:extLst>
            <a:ext uri="{FF2B5EF4-FFF2-40B4-BE49-F238E27FC236}">
              <a16:creationId xmlns:a16="http://schemas.microsoft.com/office/drawing/2014/main" id="{4009E41D-9CA2-440A-B002-9553503DB716}"/>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89" name="正方形/長方形 488">
          <a:extLst>
            <a:ext uri="{FF2B5EF4-FFF2-40B4-BE49-F238E27FC236}">
              <a16:creationId xmlns:a16="http://schemas.microsoft.com/office/drawing/2014/main" id="{BA1A6B39-82AD-479F-AB50-85438D5ED44C}"/>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90" name="正方形/長方形 489">
          <a:extLst>
            <a:ext uri="{FF2B5EF4-FFF2-40B4-BE49-F238E27FC236}">
              <a16:creationId xmlns:a16="http://schemas.microsoft.com/office/drawing/2014/main" id="{0AB394D7-AEF3-4419-A3D7-138DFC6DEC2E}"/>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91" name="正方形/長方形 490">
          <a:extLst>
            <a:ext uri="{FF2B5EF4-FFF2-40B4-BE49-F238E27FC236}">
              <a16:creationId xmlns:a16="http://schemas.microsoft.com/office/drawing/2014/main" id="{4461B576-AA59-49EA-883F-F87A4656559A}"/>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92" name="テキスト ボックス 491">
          <a:extLst>
            <a:ext uri="{FF2B5EF4-FFF2-40B4-BE49-F238E27FC236}">
              <a16:creationId xmlns:a16="http://schemas.microsoft.com/office/drawing/2014/main" id="{25041864-B7F1-4BEB-AA0B-8AE0ED5929C8}"/>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93" name="直線コネクタ 492">
          <a:extLst>
            <a:ext uri="{FF2B5EF4-FFF2-40B4-BE49-F238E27FC236}">
              <a16:creationId xmlns:a16="http://schemas.microsoft.com/office/drawing/2014/main" id="{3BAAC22F-5EEC-4BB9-813D-DF2AC4A1A2A2}"/>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94" name="直線コネクタ 493">
          <a:extLst>
            <a:ext uri="{FF2B5EF4-FFF2-40B4-BE49-F238E27FC236}">
              <a16:creationId xmlns:a16="http://schemas.microsoft.com/office/drawing/2014/main" id="{EFEF53CA-DEE5-40AF-A7EF-1A82E0760B49}"/>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95" name="テキスト ボックス 494">
          <a:extLst>
            <a:ext uri="{FF2B5EF4-FFF2-40B4-BE49-F238E27FC236}">
              <a16:creationId xmlns:a16="http://schemas.microsoft.com/office/drawing/2014/main" id="{E986CA3A-7191-4BA7-A8B7-F1E3E61BF25F}"/>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96" name="直線コネクタ 495">
          <a:extLst>
            <a:ext uri="{FF2B5EF4-FFF2-40B4-BE49-F238E27FC236}">
              <a16:creationId xmlns:a16="http://schemas.microsoft.com/office/drawing/2014/main" id="{824D9F25-E791-402E-8AE6-7245628CAEA3}"/>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97" name="テキスト ボックス 496">
          <a:extLst>
            <a:ext uri="{FF2B5EF4-FFF2-40B4-BE49-F238E27FC236}">
              <a16:creationId xmlns:a16="http://schemas.microsoft.com/office/drawing/2014/main" id="{013ED14C-AD48-477D-9AAF-0CB208887266}"/>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98" name="直線コネクタ 497">
          <a:extLst>
            <a:ext uri="{FF2B5EF4-FFF2-40B4-BE49-F238E27FC236}">
              <a16:creationId xmlns:a16="http://schemas.microsoft.com/office/drawing/2014/main" id="{49140C30-6FF8-4995-AB52-808B3EF3E2F7}"/>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99" name="テキスト ボックス 498">
          <a:extLst>
            <a:ext uri="{FF2B5EF4-FFF2-40B4-BE49-F238E27FC236}">
              <a16:creationId xmlns:a16="http://schemas.microsoft.com/office/drawing/2014/main" id="{F7FA0FF2-9416-4198-AD74-D8A36A02A10A}"/>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00" name="直線コネクタ 499">
          <a:extLst>
            <a:ext uri="{FF2B5EF4-FFF2-40B4-BE49-F238E27FC236}">
              <a16:creationId xmlns:a16="http://schemas.microsoft.com/office/drawing/2014/main" id="{C5AFFD89-0A3E-4314-88A5-493F10C7C767}"/>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01" name="テキスト ボックス 500">
          <a:extLst>
            <a:ext uri="{FF2B5EF4-FFF2-40B4-BE49-F238E27FC236}">
              <a16:creationId xmlns:a16="http://schemas.microsoft.com/office/drawing/2014/main" id="{6D07CA9B-95E4-4520-B474-B81EE86F0F9E}"/>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02" name="直線コネクタ 501">
          <a:extLst>
            <a:ext uri="{FF2B5EF4-FFF2-40B4-BE49-F238E27FC236}">
              <a16:creationId xmlns:a16="http://schemas.microsoft.com/office/drawing/2014/main" id="{FA4CAD5F-0A3E-47B0-BA9B-410C1AA81F1A}"/>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03" name="テキスト ボックス 502">
          <a:extLst>
            <a:ext uri="{FF2B5EF4-FFF2-40B4-BE49-F238E27FC236}">
              <a16:creationId xmlns:a16="http://schemas.microsoft.com/office/drawing/2014/main" id="{1F1ACBFD-335A-4EE0-90E8-F80E42094AFF}"/>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04" name="直線コネクタ 503">
          <a:extLst>
            <a:ext uri="{FF2B5EF4-FFF2-40B4-BE49-F238E27FC236}">
              <a16:creationId xmlns:a16="http://schemas.microsoft.com/office/drawing/2014/main" id="{6731092C-CBF9-42F5-859C-CECCC70E8CEA}"/>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05" name="テキスト ボックス 504">
          <a:extLst>
            <a:ext uri="{FF2B5EF4-FFF2-40B4-BE49-F238E27FC236}">
              <a16:creationId xmlns:a16="http://schemas.microsoft.com/office/drawing/2014/main" id="{7D8167F0-F6E6-4C63-B8DA-5140FE1D75A3}"/>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06" name="【保健センター・保健所】&#10;一人当たり面積グラフ枠">
          <a:extLst>
            <a:ext uri="{FF2B5EF4-FFF2-40B4-BE49-F238E27FC236}">
              <a16:creationId xmlns:a16="http://schemas.microsoft.com/office/drawing/2014/main" id="{8432E4C2-037B-49C8-8B47-4C2B1A278FCD}"/>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99060</xdr:rowOff>
    </xdr:from>
    <xdr:to>
      <xdr:col>116</xdr:col>
      <xdr:colOff>62864</xdr:colOff>
      <xdr:row>64</xdr:row>
      <xdr:rowOff>38100</xdr:rowOff>
    </xdr:to>
    <xdr:cxnSp macro="">
      <xdr:nvCxnSpPr>
        <xdr:cNvPr id="507" name="直線コネクタ 506">
          <a:extLst>
            <a:ext uri="{FF2B5EF4-FFF2-40B4-BE49-F238E27FC236}">
              <a16:creationId xmlns:a16="http://schemas.microsoft.com/office/drawing/2014/main" id="{DC81027A-ADF4-47DB-AA83-E74FB213DAEF}"/>
            </a:ext>
          </a:extLst>
        </xdr:cNvPr>
        <xdr:cNvCxnSpPr/>
      </xdr:nvCxnSpPr>
      <xdr:spPr>
        <a:xfrm flipV="1">
          <a:off x="22160864" y="970026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41927</xdr:rowOff>
    </xdr:from>
    <xdr:ext cx="469744" cy="259045"/>
    <xdr:sp macro="" textlink="">
      <xdr:nvSpPr>
        <xdr:cNvPr id="508" name="【保健センター・保健所】&#10;一人当たり面積最小値テキスト">
          <a:extLst>
            <a:ext uri="{FF2B5EF4-FFF2-40B4-BE49-F238E27FC236}">
              <a16:creationId xmlns:a16="http://schemas.microsoft.com/office/drawing/2014/main" id="{92CDB9F1-E989-4B87-9C05-44ED2B708BF1}"/>
            </a:ext>
          </a:extLst>
        </xdr:cNvPr>
        <xdr:cNvSpPr txBox="1"/>
      </xdr:nvSpPr>
      <xdr:spPr>
        <a:xfrm>
          <a:off x="22199600" y="1101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38100</xdr:rowOff>
    </xdr:from>
    <xdr:to>
      <xdr:col>116</xdr:col>
      <xdr:colOff>152400</xdr:colOff>
      <xdr:row>64</xdr:row>
      <xdr:rowOff>38100</xdr:rowOff>
    </xdr:to>
    <xdr:cxnSp macro="">
      <xdr:nvCxnSpPr>
        <xdr:cNvPr id="509" name="直線コネクタ 508">
          <a:extLst>
            <a:ext uri="{FF2B5EF4-FFF2-40B4-BE49-F238E27FC236}">
              <a16:creationId xmlns:a16="http://schemas.microsoft.com/office/drawing/2014/main" id="{6D5735E9-257B-4EB9-B982-C4F6E3B487D8}"/>
            </a:ext>
          </a:extLst>
        </xdr:cNvPr>
        <xdr:cNvCxnSpPr/>
      </xdr:nvCxnSpPr>
      <xdr:spPr>
        <a:xfrm>
          <a:off x="22072600" y="1101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45737</xdr:rowOff>
    </xdr:from>
    <xdr:ext cx="469744" cy="259045"/>
    <xdr:sp macro="" textlink="">
      <xdr:nvSpPr>
        <xdr:cNvPr id="510" name="【保健センター・保健所】&#10;一人当たり面積最大値テキスト">
          <a:extLst>
            <a:ext uri="{FF2B5EF4-FFF2-40B4-BE49-F238E27FC236}">
              <a16:creationId xmlns:a16="http://schemas.microsoft.com/office/drawing/2014/main" id="{296FD52F-8AFF-4E2C-B57D-264A66899909}"/>
            </a:ext>
          </a:extLst>
        </xdr:cNvPr>
        <xdr:cNvSpPr txBox="1"/>
      </xdr:nvSpPr>
      <xdr:spPr>
        <a:xfrm>
          <a:off x="22199600" y="9475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99060</xdr:rowOff>
    </xdr:from>
    <xdr:to>
      <xdr:col>116</xdr:col>
      <xdr:colOff>152400</xdr:colOff>
      <xdr:row>56</xdr:row>
      <xdr:rowOff>99060</xdr:rowOff>
    </xdr:to>
    <xdr:cxnSp macro="">
      <xdr:nvCxnSpPr>
        <xdr:cNvPr id="511" name="直線コネクタ 510">
          <a:extLst>
            <a:ext uri="{FF2B5EF4-FFF2-40B4-BE49-F238E27FC236}">
              <a16:creationId xmlns:a16="http://schemas.microsoft.com/office/drawing/2014/main" id="{FD763ECB-C3A5-4255-92FB-3D2741BAF2BA}"/>
            </a:ext>
          </a:extLst>
        </xdr:cNvPr>
        <xdr:cNvCxnSpPr/>
      </xdr:nvCxnSpPr>
      <xdr:spPr>
        <a:xfrm>
          <a:off x="22072600" y="9700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128287</xdr:rowOff>
    </xdr:from>
    <xdr:ext cx="469744" cy="259045"/>
    <xdr:sp macro="" textlink="">
      <xdr:nvSpPr>
        <xdr:cNvPr id="512" name="【保健センター・保健所】&#10;一人当たり面積平均値テキスト">
          <a:extLst>
            <a:ext uri="{FF2B5EF4-FFF2-40B4-BE49-F238E27FC236}">
              <a16:creationId xmlns:a16="http://schemas.microsoft.com/office/drawing/2014/main" id="{D9FD6998-49F6-4672-8CB9-E8407D8D01A7}"/>
            </a:ext>
          </a:extLst>
        </xdr:cNvPr>
        <xdr:cNvSpPr txBox="1"/>
      </xdr:nvSpPr>
      <xdr:spPr>
        <a:xfrm>
          <a:off x="22199600" y="105867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105410</xdr:rowOff>
    </xdr:from>
    <xdr:to>
      <xdr:col>116</xdr:col>
      <xdr:colOff>114300</xdr:colOff>
      <xdr:row>63</xdr:row>
      <xdr:rowOff>35560</xdr:rowOff>
    </xdr:to>
    <xdr:sp macro="" textlink="">
      <xdr:nvSpPr>
        <xdr:cNvPr id="513" name="フローチャート: 判断 512">
          <a:extLst>
            <a:ext uri="{FF2B5EF4-FFF2-40B4-BE49-F238E27FC236}">
              <a16:creationId xmlns:a16="http://schemas.microsoft.com/office/drawing/2014/main" id="{5C0464D1-81AB-41AB-911B-1A45B54DBAD0}"/>
            </a:ext>
          </a:extLst>
        </xdr:cNvPr>
        <xdr:cNvSpPr/>
      </xdr:nvSpPr>
      <xdr:spPr>
        <a:xfrm>
          <a:off x="22110700" y="1073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105410</xdr:rowOff>
    </xdr:from>
    <xdr:to>
      <xdr:col>112</xdr:col>
      <xdr:colOff>38100</xdr:colOff>
      <xdr:row>63</xdr:row>
      <xdr:rowOff>35560</xdr:rowOff>
    </xdr:to>
    <xdr:sp macro="" textlink="">
      <xdr:nvSpPr>
        <xdr:cNvPr id="514" name="フローチャート: 判断 513">
          <a:extLst>
            <a:ext uri="{FF2B5EF4-FFF2-40B4-BE49-F238E27FC236}">
              <a16:creationId xmlns:a16="http://schemas.microsoft.com/office/drawing/2014/main" id="{F29D26B8-5305-4AE3-893D-8C525C7485A5}"/>
            </a:ext>
          </a:extLst>
        </xdr:cNvPr>
        <xdr:cNvSpPr/>
      </xdr:nvSpPr>
      <xdr:spPr>
        <a:xfrm>
          <a:off x="21272500" y="1073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61</xdr:row>
      <xdr:rowOff>52087</xdr:rowOff>
    </xdr:from>
    <xdr:ext cx="469744" cy="259045"/>
    <xdr:sp macro="" textlink="">
      <xdr:nvSpPr>
        <xdr:cNvPr id="515" name="n_1aveValue【保健センター・保健所】&#10;一人当たり面積">
          <a:extLst>
            <a:ext uri="{FF2B5EF4-FFF2-40B4-BE49-F238E27FC236}">
              <a16:creationId xmlns:a16="http://schemas.microsoft.com/office/drawing/2014/main" id="{5D8AD456-2D99-458A-9E3C-9A283ED36697}"/>
            </a:ext>
          </a:extLst>
        </xdr:cNvPr>
        <xdr:cNvSpPr txBox="1"/>
      </xdr:nvSpPr>
      <xdr:spPr>
        <a:xfrm>
          <a:off x="21075727" y="10510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62</xdr:row>
      <xdr:rowOff>120650</xdr:rowOff>
    </xdr:from>
    <xdr:to>
      <xdr:col>107</xdr:col>
      <xdr:colOff>101600</xdr:colOff>
      <xdr:row>63</xdr:row>
      <xdr:rowOff>50800</xdr:rowOff>
    </xdr:to>
    <xdr:sp macro="" textlink="">
      <xdr:nvSpPr>
        <xdr:cNvPr id="516" name="フローチャート: 判断 515">
          <a:extLst>
            <a:ext uri="{FF2B5EF4-FFF2-40B4-BE49-F238E27FC236}">
              <a16:creationId xmlns:a16="http://schemas.microsoft.com/office/drawing/2014/main" id="{32768A9B-5D3F-43FD-99A8-E4A6C484FD33}"/>
            </a:ext>
          </a:extLst>
        </xdr:cNvPr>
        <xdr:cNvSpPr/>
      </xdr:nvSpPr>
      <xdr:spPr>
        <a:xfrm>
          <a:off x="20383500" y="1075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61</xdr:row>
      <xdr:rowOff>67327</xdr:rowOff>
    </xdr:from>
    <xdr:ext cx="469744" cy="259045"/>
    <xdr:sp macro="" textlink="">
      <xdr:nvSpPr>
        <xdr:cNvPr id="517" name="n_2aveValue【保健センター・保健所】&#10;一人当たり面積">
          <a:extLst>
            <a:ext uri="{FF2B5EF4-FFF2-40B4-BE49-F238E27FC236}">
              <a16:creationId xmlns:a16="http://schemas.microsoft.com/office/drawing/2014/main" id="{C0E289FB-ED9E-4D67-A50D-0A354C5BA72F}"/>
            </a:ext>
          </a:extLst>
        </xdr:cNvPr>
        <xdr:cNvSpPr txBox="1"/>
      </xdr:nvSpPr>
      <xdr:spPr>
        <a:xfrm>
          <a:off x="20199427" y="10525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62</xdr:row>
      <xdr:rowOff>116840</xdr:rowOff>
    </xdr:from>
    <xdr:to>
      <xdr:col>102</xdr:col>
      <xdr:colOff>165100</xdr:colOff>
      <xdr:row>63</xdr:row>
      <xdr:rowOff>46990</xdr:rowOff>
    </xdr:to>
    <xdr:sp macro="" textlink="">
      <xdr:nvSpPr>
        <xdr:cNvPr id="518" name="フローチャート: 判断 517">
          <a:extLst>
            <a:ext uri="{FF2B5EF4-FFF2-40B4-BE49-F238E27FC236}">
              <a16:creationId xmlns:a16="http://schemas.microsoft.com/office/drawing/2014/main" id="{48EBD1B6-08AA-4FE9-8CB5-02300033D834}"/>
            </a:ext>
          </a:extLst>
        </xdr:cNvPr>
        <xdr:cNvSpPr/>
      </xdr:nvSpPr>
      <xdr:spPr>
        <a:xfrm>
          <a:off x="19494500" y="10746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61</xdr:row>
      <xdr:rowOff>63517</xdr:rowOff>
    </xdr:from>
    <xdr:ext cx="469744" cy="259045"/>
    <xdr:sp macro="" textlink="">
      <xdr:nvSpPr>
        <xdr:cNvPr id="519" name="n_3aveValue【保健センター・保健所】&#10;一人当たり面積">
          <a:extLst>
            <a:ext uri="{FF2B5EF4-FFF2-40B4-BE49-F238E27FC236}">
              <a16:creationId xmlns:a16="http://schemas.microsoft.com/office/drawing/2014/main" id="{7E63D8B1-544C-4B5E-A799-74D59595A530}"/>
            </a:ext>
          </a:extLst>
        </xdr:cNvPr>
        <xdr:cNvSpPr txBox="1"/>
      </xdr:nvSpPr>
      <xdr:spPr>
        <a:xfrm>
          <a:off x="19310427" y="10521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520" name="テキスト ボックス 519">
          <a:extLst>
            <a:ext uri="{FF2B5EF4-FFF2-40B4-BE49-F238E27FC236}">
              <a16:creationId xmlns:a16="http://schemas.microsoft.com/office/drawing/2014/main" id="{88099B33-719F-4E6E-AB9A-BC9B384EB95A}"/>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21" name="テキスト ボックス 520">
          <a:extLst>
            <a:ext uri="{FF2B5EF4-FFF2-40B4-BE49-F238E27FC236}">
              <a16:creationId xmlns:a16="http://schemas.microsoft.com/office/drawing/2014/main" id="{E0D99592-6F13-461A-A898-2D1FF494D375}"/>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22" name="テキスト ボックス 521">
          <a:extLst>
            <a:ext uri="{FF2B5EF4-FFF2-40B4-BE49-F238E27FC236}">
              <a16:creationId xmlns:a16="http://schemas.microsoft.com/office/drawing/2014/main" id="{A310021B-6052-48A7-B1B4-3413D3D54AE2}"/>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23" name="テキスト ボックス 522">
          <a:extLst>
            <a:ext uri="{FF2B5EF4-FFF2-40B4-BE49-F238E27FC236}">
              <a16:creationId xmlns:a16="http://schemas.microsoft.com/office/drawing/2014/main" id="{4D2FB076-7BDE-4175-9660-CFD9BEEC4E1E}"/>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24" name="テキスト ボックス 523">
          <a:extLst>
            <a:ext uri="{FF2B5EF4-FFF2-40B4-BE49-F238E27FC236}">
              <a16:creationId xmlns:a16="http://schemas.microsoft.com/office/drawing/2014/main" id="{CD02BCE0-98DB-476E-83AD-3F23B56ECDCB}"/>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86360</xdr:rowOff>
    </xdr:from>
    <xdr:to>
      <xdr:col>116</xdr:col>
      <xdr:colOff>114300</xdr:colOff>
      <xdr:row>64</xdr:row>
      <xdr:rowOff>16510</xdr:rowOff>
    </xdr:to>
    <xdr:sp macro="" textlink="">
      <xdr:nvSpPr>
        <xdr:cNvPr id="525" name="楕円 524">
          <a:extLst>
            <a:ext uri="{FF2B5EF4-FFF2-40B4-BE49-F238E27FC236}">
              <a16:creationId xmlns:a16="http://schemas.microsoft.com/office/drawing/2014/main" id="{8E8C3322-180D-4CCB-BEE3-9BE16FA352CC}"/>
            </a:ext>
          </a:extLst>
        </xdr:cNvPr>
        <xdr:cNvSpPr/>
      </xdr:nvSpPr>
      <xdr:spPr>
        <a:xfrm>
          <a:off x="22110700" y="10887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1287</xdr:rowOff>
    </xdr:from>
    <xdr:ext cx="469744" cy="259045"/>
    <xdr:sp macro="" textlink="">
      <xdr:nvSpPr>
        <xdr:cNvPr id="526" name="【保健センター・保健所】&#10;一人当たり面積該当値テキスト">
          <a:extLst>
            <a:ext uri="{FF2B5EF4-FFF2-40B4-BE49-F238E27FC236}">
              <a16:creationId xmlns:a16="http://schemas.microsoft.com/office/drawing/2014/main" id="{DD3476DB-8CD5-4FE1-B9FE-2ED1C24FA889}"/>
            </a:ext>
          </a:extLst>
        </xdr:cNvPr>
        <xdr:cNvSpPr txBox="1"/>
      </xdr:nvSpPr>
      <xdr:spPr>
        <a:xfrm>
          <a:off x="22199600" y="10802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86360</xdr:rowOff>
    </xdr:from>
    <xdr:to>
      <xdr:col>112</xdr:col>
      <xdr:colOff>38100</xdr:colOff>
      <xdr:row>64</xdr:row>
      <xdr:rowOff>16510</xdr:rowOff>
    </xdr:to>
    <xdr:sp macro="" textlink="">
      <xdr:nvSpPr>
        <xdr:cNvPr id="527" name="楕円 526">
          <a:extLst>
            <a:ext uri="{FF2B5EF4-FFF2-40B4-BE49-F238E27FC236}">
              <a16:creationId xmlns:a16="http://schemas.microsoft.com/office/drawing/2014/main" id="{4701A4CF-7BA8-42C2-9659-DAF367117167}"/>
            </a:ext>
          </a:extLst>
        </xdr:cNvPr>
        <xdr:cNvSpPr/>
      </xdr:nvSpPr>
      <xdr:spPr>
        <a:xfrm>
          <a:off x="21272500" y="10887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137160</xdr:rowOff>
    </xdr:from>
    <xdr:to>
      <xdr:col>116</xdr:col>
      <xdr:colOff>63500</xdr:colOff>
      <xdr:row>63</xdr:row>
      <xdr:rowOff>137160</xdr:rowOff>
    </xdr:to>
    <xdr:cxnSp macro="">
      <xdr:nvCxnSpPr>
        <xdr:cNvPr id="528" name="直線コネクタ 527">
          <a:extLst>
            <a:ext uri="{FF2B5EF4-FFF2-40B4-BE49-F238E27FC236}">
              <a16:creationId xmlns:a16="http://schemas.microsoft.com/office/drawing/2014/main" id="{7A7DC790-F803-4B0F-B528-219A2BFF4F20}"/>
            </a:ext>
          </a:extLst>
        </xdr:cNvPr>
        <xdr:cNvCxnSpPr/>
      </xdr:nvCxnSpPr>
      <xdr:spPr>
        <a:xfrm>
          <a:off x="21323300" y="1093851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90170</xdr:rowOff>
    </xdr:from>
    <xdr:to>
      <xdr:col>102</xdr:col>
      <xdr:colOff>165100</xdr:colOff>
      <xdr:row>64</xdr:row>
      <xdr:rowOff>20320</xdr:rowOff>
    </xdr:to>
    <xdr:sp macro="" textlink="">
      <xdr:nvSpPr>
        <xdr:cNvPr id="529" name="楕円 528">
          <a:extLst>
            <a:ext uri="{FF2B5EF4-FFF2-40B4-BE49-F238E27FC236}">
              <a16:creationId xmlns:a16="http://schemas.microsoft.com/office/drawing/2014/main" id="{2925C242-00C4-4118-A378-D21888CC6BCD}"/>
            </a:ext>
          </a:extLst>
        </xdr:cNvPr>
        <xdr:cNvSpPr/>
      </xdr:nvSpPr>
      <xdr:spPr>
        <a:xfrm>
          <a:off x="19494500" y="1089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64</xdr:row>
      <xdr:rowOff>7637</xdr:rowOff>
    </xdr:from>
    <xdr:ext cx="469744" cy="259045"/>
    <xdr:sp macro="" textlink="">
      <xdr:nvSpPr>
        <xdr:cNvPr id="530" name="n_1mainValue【保健センター・保健所】&#10;一人当たり面積">
          <a:extLst>
            <a:ext uri="{FF2B5EF4-FFF2-40B4-BE49-F238E27FC236}">
              <a16:creationId xmlns:a16="http://schemas.microsoft.com/office/drawing/2014/main" id="{CFFE524D-1F4C-40E9-8348-B652334FDE37}"/>
            </a:ext>
          </a:extLst>
        </xdr:cNvPr>
        <xdr:cNvSpPr txBox="1"/>
      </xdr:nvSpPr>
      <xdr:spPr>
        <a:xfrm>
          <a:off x="21075727" y="10980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11447</xdr:rowOff>
    </xdr:from>
    <xdr:ext cx="469744" cy="259045"/>
    <xdr:sp macro="" textlink="">
      <xdr:nvSpPr>
        <xdr:cNvPr id="531" name="n_3mainValue【保健センター・保健所】&#10;一人当たり面積">
          <a:extLst>
            <a:ext uri="{FF2B5EF4-FFF2-40B4-BE49-F238E27FC236}">
              <a16:creationId xmlns:a16="http://schemas.microsoft.com/office/drawing/2014/main" id="{E50B4F44-E76C-478E-A699-B1BE6006369A}"/>
            </a:ext>
          </a:extLst>
        </xdr:cNvPr>
        <xdr:cNvSpPr txBox="1"/>
      </xdr:nvSpPr>
      <xdr:spPr>
        <a:xfrm>
          <a:off x="19310427" y="1098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32" name="正方形/長方形 531">
          <a:extLst>
            <a:ext uri="{FF2B5EF4-FFF2-40B4-BE49-F238E27FC236}">
              <a16:creationId xmlns:a16="http://schemas.microsoft.com/office/drawing/2014/main" id="{D5627BD6-44AA-4E6B-9181-6BEEA462B222}"/>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33" name="正方形/長方形 532">
          <a:extLst>
            <a:ext uri="{FF2B5EF4-FFF2-40B4-BE49-F238E27FC236}">
              <a16:creationId xmlns:a16="http://schemas.microsoft.com/office/drawing/2014/main" id="{16CF7211-FA8A-4E90-ACC4-2221983D1AE8}"/>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34" name="正方形/長方形 533">
          <a:extLst>
            <a:ext uri="{FF2B5EF4-FFF2-40B4-BE49-F238E27FC236}">
              <a16:creationId xmlns:a16="http://schemas.microsoft.com/office/drawing/2014/main" id="{FA28D06C-18B8-47D3-BA7D-9FD165938D58}"/>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35" name="正方形/長方形 534">
          <a:extLst>
            <a:ext uri="{FF2B5EF4-FFF2-40B4-BE49-F238E27FC236}">
              <a16:creationId xmlns:a16="http://schemas.microsoft.com/office/drawing/2014/main" id="{B0D7DE6D-EB82-4E77-B188-FC63AC3596CC}"/>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6" name="正方形/長方形 535">
          <a:extLst>
            <a:ext uri="{FF2B5EF4-FFF2-40B4-BE49-F238E27FC236}">
              <a16:creationId xmlns:a16="http://schemas.microsoft.com/office/drawing/2014/main" id="{49D034C6-51E9-44F1-8357-611A056F86A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7" name="正方形/長方形 536">
          <a:extLst>
            <a:ext uri="{FF2B5EF4-FFF2-40B4-BE49-F238E27FC236}">
              <a16:creationId xmlns:a16="http://schemas.microsoft.com/office/drawing/2014/main" id="{C2C29DEA-A711-400E-ACD7-1D78CDF50152}"/>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8" name="正方形/長方形 537">
          <a:extLst>
            <a:ext uri="{FF2B5EF4-FFF2-40B4-BE49-F238E27FC236}">
              <a16:creationId xmlns:a16="http://schemas.microsoft.com/office/drawing/2014/main" id="{852095E1-8833-44B6-BD08-F2BD57A4F4B8}"/>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9" name="正方形/長方形 538">
          <a:extLst>
            <a:ext uri="{FF2B5EF4-FFF2-40B4-BE49-F238E27FC236}">
              <a16:creationId xmlns:a16="http://schemas.microsoft.com/office/drawing/2014/main" id="{7F8FE7CA-F859-45B4-9732-34CEB3C6A158}"/>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40" name="テキスト ボックス 539">
          <a:extLst>
            <a:ext uri="{FF2B5EF4-FFF2-40B4-BE49-F238E27FC236}">
              <a16:creationId xmlns:a16="http://schemas.microsoft.com/office/drawing/2014/main" id="{58835F11-D644-4214-87D7-DCAD1F79ADDE}"/>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41" name="直線コネクタ 540">
          <a:extLst>
            <a:ext uri="{FF2B5EF4-FFF2-40B4-BE49-F238E27FC236}">
              <a16:creationId xmlns:a16="http://schemas.microsoft.com/office/drawing/2014/main" id="{352C4E59-BAD0-40E0-B546-EF99AEF99D65}"/>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42" name="直線コネクタ 541">
          <a:extLst>
            <a:ext uri="{FF2B5EF4-FFF2-40B4-BE49-F238E27FC236}">
              <a16:creationId xmlns:a16="http://schemas.microsoft.com/office/drawing/2014/main" id="{F5509186-6D8B-4EE5-8AD9-3628C4757D6D}"/>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43" name="テキスト ボックス 542">
          <a:extLst>
            <a:ext uri="{FF2B5EF4-FFF2-40B4-BE49-F238E27FC236}">
              <a16:creationId xmlns:a16="http://schemas.microsoft.com/office/drawing/2014/main" id="{5EEBC881-2F2A-4B16-A574-A5369FC75C9C}"/>
            </a:ext>
          </a:extLst>
        </xdr:cNvPr>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44" name="直線コネクタ 543">
          <a:extLst>
            <a:ext uri="{FF2B5EF4-FFF2-40B4-BE49-F238E27FC236}">
              <a16:creationId xmlns:a16="http://schemas.microsoft.com/office/drawing/2014/main" id="{23DFB6B3-CFB3-4842-94AF-EC9C0F93D56B}"/>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45" name="テキスト ボックス 544">
          <a:extLst>
            <a:ext uri="{FF2B5EF4-FFF2-40B4-BE49-F238E27FC236}">
              <a16:creationId xmlns:a16="http://schemas.microsoft.com/office/drawing/2014/main" id="{8FB2C250-8325-4A29-B8CE-4EB44E14FAF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46" name="直線コネクタ 545">
          <a:extLst>
            <a:ext uri="{FF2B5EF4-FFF2-40B4-BE49-F238E27FC236}">
              <a16:creationId xmlns:a16="http://schemas.microsoft.com/office/drawing/2014/main" id="{C84F7365-77E0-42AA-BE75-FF4BE2C47A74}"/>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47" name="テキスト ボックス 546">
          <a:extLst>
            <a:ext uri="{FF2B5EF4-FFF2-40B4-BE49-F238E27FC236}">
              <a16:creationId xmlns:a16="http://schemas.microsoft.com/office/drawing/2014/main" id="{4138D771-229A-4C01-83A9-917638CCC885}"/>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48" name="直線コネクタ 547">
          <a:extLst>
            <a:ext uri="{FF2B5EF4-FFF2-40B4-BE49-F238E27FC236}">
              <a16:creationId xmlns:a16="http://schemas.microsoft.com/office/drawing/2014/main" id="{2784486C-3E0F-46FE-852D-AF5295F14EE9}"/>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49" name="テキスト ボックス 548">
          <a:extLst>
            <a:ext uri="{FF2B5EF4-FFF2-40B4-BE49-F238E27FC236}">
              <a16:creationId xmlns:a16="http://schemas.microsoft.com/office/drawing/2014/main" id="{2486ACE5-2B25-4BE1-BD6D-0D4C65636814}"/>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50" name="直線コネクタ 549">
          <a:extLst>
            <a:ext uri="{FF2B5EF4-FFF2-40B4-BE49-F238E27FC236}">
              <a16:creationId xmlns:a16="http://schemas.microsoft.com/office/drawing/2014/main" id="{36AB88DB-986B-4D64-854B-C703C55B47F5}"/>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51" name="テキスト ボックス 550">
          <a:extLst>
            <a:ext uri="{FF2B5EF4-FFF2-40B4-BE49-F238E27FC236}">
              <a16:creationId xmlns:a16="http://schemas.microsoft.com/office/drawing/2014/main" id="{F63ECA40-1752-4A24-AD32-3990554B22CF}"/>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52" name="直線コネクタ 551">
          <a:extLst>
            <a:ext uri="{FF2B5EF4-FFF2-40B4-BE49-F238E27FC236}">
              <a16:creationId xmlns:a16="http://schemas.microsoft.com/office/drawing/2014/main" id="{45843AF1-7A2E-42C3-A5BF-496C18754C81}"/>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53" name="テキスト ボックス 552">
          <a:extLst>
            <a:ext uri="{FF2B5EF4-FFF2-40B4-BE49-F238E27FC236}">
              <a16:creationId xmlns:a16="http://schemas.microsoft.com/office/drawing/2014/main" id="{78F2A408-94FA-4A45-AF19-A0305AEE63C5}"/>
            </a:ext>
          </a:extLst>
        </xdr:cNvPr>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54" name="直線コネクタ 553">
          <a:extLst>
            <a:ext uri="{FF2B5EF4-FFF2-40B4-BE49-F238E27FC236}">
              <a16:creationId xmlns:a16="http://schemas.microsoft.com/office/drawing/2014/main" id="{5FBCBB8A-E275-4FA5-974E-49528BA650C6}"/>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55" name="テキスト ボックス 554">
          <a:extLst>
            <a:ext uri="{FF2B5EF4-FFF2-40B4-BE49-F238E27FC236}">
              <a16:creationId xmlns:a16="http://schemas.microsoft.com/office/drawing/2014/main" id="{7047FD61-CED9-418E-AB1D-E6C1A2AB6564}"/>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56" name="【消防施設】&#10;有形固定資産減価償却率グラフ枠">
          <a:extLst>
            <a:ext uri="{FF2B5EF4-FFF2-40B4-BE49-F238E27FC236}">
              <a16:creationId xmlns:a16="http://schemas.microsoft.com/office/drawing/2014/main" id="{5A0F5922-55E9-462D-A410-982359D08866}"/>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88719</xdr:rowOff>
    </xdr:from>
    <xdr:to>
      <xdr:col>85</xdr:col>
      <xdr:colOff>126364</xdr:colOff>
      <xdr:row>86</xdr:row>
      <xdr:rowOff>168729</xdr:rowOff>
    </xdr:to>
    <xdr:cxnSp macro="">
      <xdr:nvCxnSpPr>
        <xdr:cNvPr id="557" name="直線コネクタ 556">
          <a:extLst>
            <a:ext uri="{FF2B5EF4-FFF2-40B4-BE49-F238E27FC236}">
              <a16:creationId xmlns:a16="http://schemas.microsoft.com/office/drawing/2014/main" id="{8282797A-FA3E-43D8-8E29-491E785E292E}"/>
            </a:ext>
          </a:extLst>
        </xdr:cNvPr>
        <xdr:cNvCxnSpPr/>
      </xdr:nvCxnSpPr>
      <xdr:spPr>
        <a:xfrm flipV="1">
          <a:off x="16318864" y="13290369"/>
          <a:ext cx="0" cy="1623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340478" cy="259045"/>
    <xdr:sp macro="" textlink="">
      <xdr:nvSpPr>
        <xdr:cNvPr id="558" name="【消防施設】&#10;有形固定資産減価償却率最小値テキスト">
          <a:extLst>
            <a:ext uri="{FF2B5EF4-FFF2-40B4-BE49-F238E27FC236}">
              <a16:creationId xmlns:a16="http://schemas.microsoft.com/office/drawing/2014/main" id="{62135F34-8227-4255-A0AF-5A0B4815F562}"/>
            </a:ext>
          </a:extLst>
        </xdr:cNvPr>
        <xdr:cNvSpPr txBox="1"/>
      </xdr:nvSpPr>
      <xdr:spPr>
        <a:xfrm>
          <a:off x="16357600" y="149172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559" name="直線コネクタ 558">
          <a:extLst>
            <a:ext uri="{FF2B5EF4-FFF2-40B4-BE49-F238E27FC236}">
              <a16:creationId xmlns:a16="http://schemas.microsoft.com/office/drawing/2014/main" id="{D0DF93BA-FB6F-4098-8C1B-56EDE5D7DCF2}"/>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35396</xdr:rowOff>
    </xdr:from>
    <xdr:ext cx="405111" cy="259045"/>
    <xdr:sp macro="" textlink="">
      <xdr:nvSpPr>
        <xdr:cNvPr id="560" name="【消防施設】&#10;有形固定資産減価償却率最大値テキスト">
          <a:extLst>
            <a:ext uri="{FF2B5EF4-FFF2-40B4-BE49-F238E27FC236}">
              <a16:creationId xmlns:a16="http://schemas.microsoft.com/office/drawing/2014/main" id="{E7552F06-BA98-42D9-9708-BDC6339B2929}"/>
            </a:ext>
          </a:extLst>
        </xdr:cNvPr>
        <xdr:cNvSpPr txBox="1"/>
      </xdr:nvSpPr>
      <xdr:spPr>
        <a:xfrm>
          <a:off x="16357600" y="13065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88719</xdr:rowOff>
    </xdr:from>
    <xdr:to>
      <xdr:col>86</xdr:col>
      <xdr:colOff>25400</xdr:colOff>
      <xdr:row>77</xdr:row>
      <xdr:rowOff>88719</xdr:rowOff>
    </xdr:to>
    <xdr:cxnSp macro="">
      <xdr:nvCxnSpPr>
        <xdr:cNvPr id="561" name="直線コネクタ 560">
          <a:extLst>
            <a:ext uri="{FF2B5EF4-FFF2-40B4-BE49-F238E27FC236}">
              <a16:creationId xmlns:a16="http://schemas.microsoft.com/office/drawing/2014/main" id="{A278F96E-F1B0-444B-97D1-0677B476B628}"/>
            </a:ext>
          </a:extLst>
        </xdr:cNvPr>
        <xdr:cNvCxnSpPr/>
      </xdr:nvCxnSpPr>
      <xdr:spPr>
        <a:xfrm>
          <a:off x="16230600" y="13290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16708</xdr:rowOff>
    </xdr:from>
    <xdr:ext cx="405111" cy="259045"/>
    <xdr:sp macro="" textlink="">
      <xdr:nvSpPr>
        <xdr:cNvPr id="562" name="【消防施設】&#10;有形固定資産減価償却率平均値テキスト">
          <a:extLst>
            <a:ext uri="{FF2B5EF4-FFF2-40B4-BE49-F238E27FC236}">
              <a16:creationId xmlns:a16="http://schemas.microsoft.com/office/drawing/2014/main" id="{25BFBA01-45DA-4FD2-A872-B9EF412DF0CE}"/>
            </a:ext>
          </a:extLst>
        </xdr:cNvPr>
        <xdr:cNvSpPr txBox="1"/>
      </xdr:nvSpPr>
      <xdr:spPr>
        <a:xfrm>
          <a:off x="16357600" y="1390415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165281</xdr:rowOff>
    </xdr:from>
    <xdr:to>
      <xdr:col>85</xdr:col>
      <xdr:colOff>177800</xdr:colOff>
      <xdr:row>82</xdr:row>
      <xdr:rowOff>95431</xdr:rowOff>
    </xdr:to>
    <xdr:sp macro="" textlink="">
      <xdr:nvSpPr>
        <xdr:cNvPr id="563" name="フローチャート: 判断 562">
          <a:extLst>
            <a:ext uri="{FF2B5EF4-FFF2-40B4-BE49-F238E27FC236}">
              <a16:creationId xmlns:a16="http://schemas.microsoft.com/office/drawing/2014/main" id="{6ED955B9-FEF4-4CB3-B057-2C8CDB0E68B1}"/>
            </a:ext>
          </a:extLst>
        </xdr:cNvPr>
        <xdr:cNvSpPr/>
      </xdr:nvSpPr>
      <xdr:spPr>
        <a:xfrm>
          <a:off x="16268700" y="1405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26488</xdr:rowOff>
    </xdr:from>
    <xdr:to>
      <xdr:col>81</xdr:col>
      <xdr:colOff>101600</xdr:colOff>
      <xdr:row>82</xdr:row>
      <xdr:rowOff>128088</xdr:rowOff>
    </xdr:to>
    <xdr:sp macro="" textlink="">
      <xdr:nvSpPr>
        <xdr:cNvPr id="564" name="フローチャート: 判断 563">
          <a:extLst>
            <a:ext uri="{FF2B5EF4-FFF2-40B4-BE49-F238E27FC236}">
              <a16:creationId xmlns:a16="http://schemas.microsoft.com/office/drawing/2014/main" id="{F18A96E9-B0B9-4247-8F8C-7F4F2EA4BFA8}"/>
            </a:ext>
          </a:extLst>
        </xdr:cNvPr>
        <xdr:cNvSpPr/>
      </xdr:nvSpPr>
      <xdr:spPr>
        <a:xfrm>
          <a:off x="15430500" y="1408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82</xdr:row>
      <xdr:rowOff>119215</xdr:rowOff>
    </xdr:from>
    <xdr:ext cx="405111" cy="259045"/>
    <xdr:sp macro="" textlink="">
      <xdr:nvSpPr>
        <xdr:cNvPr id="565" name="n_1aveValue【消防施設】&#10;有形固定資産減価償却率">
          <a:extLst>
            <a:ext uri="{FF2B5EF4-FFF2-40B4-BE49-F238E27FC236}">
              <a16:creationId xmlns:a16="http://schemas.microsoft.com/office/drawing/2014/main" id="{233F6EF4-A546-4545-9358-23B837C2F694}"/>
            </a:ext>
          </a:extLst>
        </xdr:cNvPr>
        <xdr:cNvSpPr txBox="1"/>
      </xdr:nvSpPr>
      <xdr:spPr>
        <a:xfrm>
          <a:off x="15266044" y="14178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82</xdr:row>
      <xdr:rowOff>96701</xdr:rowOff>
    </xdr:from>
    <xdr:to>
      <xdr:col>76</xdr:col>
      <xdr:colOff>165100</xdr:colOff>
      <xdr:row>83</xdr:row>
      <xdr:rowOff>26851</xdr:rowOff>
    </xdr:to>
    <xdr:sp macro="" textlink="">
      <xdr:nvSpPr>
        <xdr:cNvPr id="566" name="フローチャート: 判断 565">
          <a:extLst>
            <a:ext uri="{FF2B5EF4-FFF2-40B4-BE49-F238E27FC236}">
              <a16:creationId xmlns:a16="http://schemas.microsoft.com/office/drawing/2014/main" id="{BEBFD96A-3C5B-4B6C-B5FA-ECCB6C7FDADC}"/>
            </a:ext>
          </a:extLst>
        </xdr:cNvPr>
        <xdr:cNvSpPr/>
      </xdr:nvSpPr>
      <xdr:spPr>
        <a:xfrm>
          <a:off x="14541500" y="1415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81</xdr:row>
      <xdr:rowOff>43378</xdr:rowOff>
    </xdr:from>
    <xdr:ext cx="405111" cy="259045"/>
    <xdr:sp macro="" textlink="">
      <xdr:nvSpPr>
        <xdr:cNvPr id="567" name="n_2aveValue【消防施設】&#10;有形固定資産減価償却率">
          <a:extLst>
            <a:ext uri="{FF2B5EF4-FFF2-40B4-BE49-F238E27FC236}">
              <a16:creationId xmlns:a16="http://schemas.microsoft.com/office/drawing/2014/main" id="{FDA1402B-921C-4256-9C80-4705E653E2FC}"/>
            </a:ext>
          </a:extLst>
        </xdr:cNvPr>
        <xdr:cNvSpPr txBox="1"/>
      </xdr:nvSpPr>
      <xdr:spPr>
        <a:xfrm>
          <a:off x="14389744" y="139308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82</xdr:row>
      <xdr:rowOff>127726</xdr:rowOff>
    </xdr:from>
    <xdr:to>
      <xdr:col>72</xdr:col>
      <xdr:colOff>38100</xdr:colOff>
      <xdr:row>83</xdr:row>
      <xdr:rowOff>57876</xdr:rowOff>
    </xdr:to>
    <xdr:sp macro="" textlink="">
      <xdr:nvSpPr>
        <xdr:cNvPr id="568" name="フローチャート: 判断 567">
          <a:extLst>
            <a:ext uri="{FF2B5EF4-FFF2-40B4-BE49-F238E27FC236}">
              <a16:creationId xmlns:a16="http://schemas.microsoft.com/office/drawing/2014/main" id="{48924DB8-D042-4353-8663-1C27593182E1}"/>
            </a:ext>
          </a:extLst>
        </xdr:cNvPr>
        <xdr:cNvSpPr/>
      </xdr:nvSpPr>
      <xdr:spPr>
        <a:xfrm>
          <a:off x="13652500" y="1418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83</xdr:row>
      <xdr:rowOff>49003</xdr:rowOff>
    </xdr:from>
    <xdr:ext cx="405111" cy="259045"/>
    <xdr:sp macro="" textlink="">
      <xdr:nvSpPr>
        <xdr:cNvPr id="569" name="n_3aveValue【消防施設】&#10;有形固定資産減価償却率">
          <a:extLst>
            <a:ext uri="{FF2B5EF4-FFF2-40B4-BE49-F238E27FC236}">
              <a16:creationId xmlns:a16="http://schemas.microsoft.com/office/drawing/2014/main" id="{1B76D2EA-A964-4FFA-8A66-33DC7993C9C7}"/>
            </a:ext>
          </a:extLst>
        </xdr:cNvPr>
        <xdr:cNvSpPr txBox="1"/>
      </xdr:nvSpPr>
      <xdr:spPr>
        <a:xfrm>
          <a:off x="13500744" y="14279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570" name="テキスト ボックス 569">
          <a:extLst>
            <a:ext uri="{FF2B5EF4-FFF2-40B4-BE49-F238E27FC236}">
              <a16:creationId xmlns:a16="http://schemas.microsoft.com/office/drawing/2014/main" id="{426AC126-6D0A-48DB-9CF6-2AC5F0283DBC}"/>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71" name="テキスト ボックス 570">
          <a:extLst>
            <a:ext uri="{FF2B5EF4-FFF2-40B4-BE49-F238E27FC236}">
              <a16:creationId xmlns:a16="http://schemas.microsoft.com/office/drawing/2014/main" id="{FCC9FD8B-A7AF-4858-A17F-8EB15CC1C8E4}"/>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72" name="テキスト ボックス 571">
          <a:extLst>
            <a:ext uri="{FF2B5EF4-FFF2-40B4-BE49-F238E27FC236}">
              <a16:creationId xmlns:a16="http://schemas.microsoft.com/office/drawing/2014/main" id="{ACF59CEB-2A2D-429C-BC2C-DD15A9B58AFC}"/>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73" name="テキスト ボックス 572">
          <a:extLst>
            <a:ext uri="{FF2B5EF4-FFF2-40B4-BE49-F238E27FC236}">
              <a16:creationId xmlns:a16="http://schemas.microsoft.com/office/drawing/2014/main" id="{3C3F6289-C007-4E50-A7D5-717C29E51BFF}"/>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74" name="テキスト ボックス 573">
          <a:extLst>
            <a:ext uri="{FF2B5EF4-FFF2-40B4-BE49-F238E27FC236}">
              <a16:creationId xmlns:a16="http://schemas.microsoft.com/office/drawing/2014/main" id="{78771320-C14E-47B7-8DAA-4756BE9928E3}"/>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168548</xdr:rowOff>
    </xdr:from>
    <xdr:to>
      <xdr:col>85</xdr:col>
      <xdr:colOff>177800</xdr:colOff>
      <xdr:row>82</xdr:row>
      <xdr:rowOff>98698</xdr:rowOff>
    </xdr:to>
    <xdr:sp macro="" textlink="">
      <xdr:nvSpPr>
        <xdr:cNvPr id="575" name="楕円 574">
          <a:extLst>
            <a:ext uri="{FF2B5EF4-FFF2-40B4-BE49-F238E27FC236}">
              <a16:creationId xmlns:a16="http://schemas.microsoft.com/office/drawing/2014/main" id="{F0E87CB7-A9F1-4A96-BDF3-3CF66A0096BF}"/>
            </a:ext>
          </a:extLst>
        </xdr:cNvPr>
        <xdr:cNvSpPr/>
      </xdr:nvSpPr>
      <xdr:spPr>
        <a:xfrm>
          <a:off x="16268700" y="14055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146975</xdr:rowOff>
    </xdr:from>
    <xdr:ext cx="405111" cy="259045"/>
    <xdr:sp macro="" textlink="">
      <xdr:nvSpPr>
        <xdr:cNvPr id="576" name="【消防施設】&#10;有形固定資産減価償却率該当値テキスト">
          <a:extLst>
            <a:ext uri="{FF2B5EF4-FFF2-40B4-BE49-F238E27FC236}">
              <a16:creationId xmlns:a16="http://schemas.microsoft.com/office/drawing/2014/main" id="{B9F52834-3989-4381-8463-8866BFD28119}"/>
            </a:ext>
          </a:extLst>
        </xdr:cNvPr>
        <xdr:cNvSpPr txBox="1"/>
      </xdr:nvSpPr>
      <xdr:spPr>
        <a:xfrm>
          <a:off x="16357600" y="140344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153851</xdr:rowOff>
    </xdr:from>
    <xdr:to>
      <xdr:col>81</xdr:col>
      <xdr:colOff>101600</xdr:colOff>
      <xdr:row>82</xdr:row>
      <xdr:rowOff>84001</xdr:rowOff>
    </xdr:to>
    <xdr:sp macro="" textlink="">
      <xdr:nvSpPr>
        <xdr:cNvPr id="577" name="楕円 576">
          <a:extLst>
            <a:ext uri="{FF2B5EF4-FFF2-40B4-BE49-F238E27FC236}">
              <a16:creationId xmlns:a16="http://schemas.microsoft.com/office/drawing/2014/main" id="{0D8F213F-944B-4214-A194-E81DF0B20A78}"/>
            </a:ext>
          </a:extLst>
        </xdr:cNvPr>
        <xdr:cNvSpPr/>
      </xdr:nvSpPr>
      <xdr:spPr>
        <a:xfrm>
          <a:off x="15430500" y="14041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33201</xdr:rowOff>
    </xdr:from>
    <xdr:to>
      <xdr:col>85</xdr:col>
      <xdr:colOff>127000</xdr:colOff>
      <xdr:row>82</xdr:row>
      <xdr:rowOff>47898</xdr:rowOff>
    </xdr:to>
    <xdr:cxnSp macro="">
      <xdr:nvCxnSpPr>
        <xdr:cNvPr id="578" name="直線コネクタ 577">
          <a:extLst>
            <a:ext uri="{FF2B5EF4-FFF2-40B4-BE49-F238E27FC236}">
              <a16:creationId xmlns:a16="http://schemas.microsoft.com/office/drawing/2014/main" id="{A1C7D645-B9E8-4906-BF09-9824ECD056D8}"/>
            </a:ext>
          </a:extLst>
        </xdr:cNvPr>
        <xdr:cNvCxnSpPr/>
      </xdr:nvCxnSpPr>
      <xdr:spPr>
        <a:xfrm>
          <a:off x="15481300" y="14092101"/>
          <a:ext cx="838200" cy="14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86905</xdr:rowOff>
    </xdr:from>
    <xdr:to>
      <xdr:col>72</xdr:col>
      <xdr:colOff>38100</xdr:colOff>
      <xdr:row>81</xdr:row>
      <xdr:rowOff>17055</xdr:rowOff>
    </xdr:to>
    <xdr:sp macro="" textlink="">
      <xdr:nvSpPr>
        <xdr:cNvPr id="579" name="楕円 578">
          <a:extLst>
            <a:ext uri="{FF2B5EF4-FFF2-40B4-BE49-F238E27FC236}">
              <a16:creationId xmlns:a16="http://schemas.microsoft.com/office/drawing/2014/main" id="{6792D410-3384-4AD3-86A0-F96ADF469FC8}"/>
            </a:ext>
          </a:extLst>
        </xdr:cNvPr>
        <xdr:cNvSpPr/>
      </xdr:nvSpPr>
      <xdr:spPr>
        <a:xfrm>
          <a:off x="13652500" y="1380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80</xdr:row>
      <xdr:rowOff>100528</xdr:rowOff>
    </xdr:from>
    <xdr:ext cx="405111" cy="259045"/>
    <xdr:sp macro="" textlink="">
      <xdr:nvSpPr>
        <xdr:cNvPr id="580" name="n_1mainValue【消防施設】&#10;有形固定資産減価償却率">
          <a:extLst>
            <a:ext uri="{FF2B5EF4-FFF2-40B4-BE49-F238E27FC236}">
              <a16:creationId xmlns:a16="http://schemas.microsoft.com/office/drawing/2014/main" id="{C29B911F-6E09-48EF-BFB2-06F9EDC3390A}"/>
            </a:ext>
          </a:extLst>
        </xdr:cNvPr>
        <xdr:cNvSpPr txBox="1"/>
      </xdr:nvSpPr>
      <xdr:spPr>
        <a:xfrm>
          <a:off x="15266044" y="13816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33582</xdr:rowOff>
    </xdr:from>
    <xdr:ext cx="405111" cy="259045"/>
    <xdr:sp macro="" textlink="">
      <xdr:nvSpPr>
        <xdr:cNvPr id="581" name="n_3mainValue【消防施設】&#10;有形固定資産減価償却率">
          <a:extLst>
            <a:ext uri="{FF2B5EF4-FFF2-40B4-BE49-F238E27FC236}">
              <a16:creationId xmlns:a16="http://schemas.microsoft.com/office/drawing/2014/main" id="{06694F72-31EB-4D21-88FF-0CC59BD959D5}"/>
            </a:ext>
          </a:extLst>
        </xdr:cNvPr>
        <xdr:cNvSpPr txBox="1"/>
      </xdr:nvSpPr>
      <xdr:spPr>
        <a:xfrm>
          <a:off x="13500744" y="13578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82" name="正方形/長方形 581">
          <a:extLst>
            <a:ext uri="{FF2B5EF4-FFF2-40B4-BE49-F238E27FC236}">
              <a16:creationId xmlns:a16="http://schemas.microsoft.com/office/drawing/2014/main" id="{7153249A-9530-45D5-9CD1-7C757EB8D857}"/>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3" name="正方形/長方形 582">
          <a:extLst>
            <a:ext uri="{FF2B5EF4-FFF2-40B4-BE49-F238E27FC236}">
              <a16:creationId xmlns:a16="http://schemas.microsoft.com/office/drawing/2014/main" id="{E7DDFE4E-FBCF-4BC3-81A6-2D922CAF0B72}"/>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4" name="正方形/長方形 583">
          <a:extLst>
            <a:ext uri="{FF2B5EF4-FFF2-40B4-BE49-F238E27FC236}">
              <a16:creationId xmlns:a16="http://schemas.microsoft.com/office/drawing/2014/main" id="{59D82112-5390-4D91-A200-0FCA5AB1AAE2}"/>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5" name="正方形/長方形 584">
          <a:extLst>
            <a:ext uri="{FF2B5EF4-FFF2-40B4-BE49-F238E27FC236}">
              <a16:creationId xmlns:a16="http://schemas.microsoft.com/office/drawing/2014/main" id="{1FDDCE02-EEC8-4D90-9504-A2B53D0364EE}"/>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6" name="正方形/長方形 585">
          <a:extLst>
            <a:ext uri="{FF2B5EF4-FFF2-40B4-BE49-F238E27FC236}">
              <a16:creationId xmlns:a16="http://schemas.microsoft.com/office/drawing/2014/main" id="{B73E37A1-49F9-4C44-AFD2-B5AD3A9F7331}"/>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7" name="正方形/長方形 586">
          <a:extLst>
            <a:ext uri="{FF2B5EF4-FFF2-40B4-BE49-F238E27FC236}">
              <a16:creationId xmlns:a16="http://schemas.microsoft.com/office/drawing/2014/main" id="{1354730E-C371-40D1-80A6-D12FF12C0329}"/>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88" name="正方形/長方形 587">
          <a:extLst>
            <a:ext uri="{FF2B5EF4-FFF2-40B4-BE49-F238E27FC236}">
              <a16:creationId xmlns:a16="http://schemas.microsoft.com/office/drawing/2014/main" id="{5A23F40C-0D08-4FCE-9F14-47F5AA27F19C}"/>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89" name="正方形/長方形 588">
          <a:extLst>
            <a:ext uri="{FF2B5EF4-FFF2-40B4-BE49-F238E27FC236}">
              <a16:creationId xmlns:a16="http://schemas.microsoft.com/office/drawing/2014/main" id="{55BBB693-7F40-4463-B8EB-A516ACB64C8F}"/>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90" name="テキスト ボックス 589">
          <a:extLst>
            <a:ext uri="{FF2B5EF4-FFF2-40B4-BE49-F238E27FC236}">
              <a16:creationId xmlns:a16="http://schemas.microsoft.com/office/drawing/2014/main" id="{C32E1FDA-6EA6-4A83-9CEA-93ED19D4ECBF}"/>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91" name="直線コネクタ 590">
          <a:extLst>
            <a:ext uri="{FF2B5EF4-FFF2-40B4-BE49-F238E27FC236}">
              <a16:creationId xmlns:a16="http://schemas.microsoft.com/office/drawing/2014/main" id="{65B0A62D-58F7-406C-B4D8-56CCF4972B2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92" name="直線コネクタ 591">
          <a:extLst>
            <a:ext uri="{FF2B5EF4-FFF2-40B4-BE49-F238E27FC236}">
              <a16:creationId xmlns:a16="http://schemas.microsoft.com/office/drawing/2014/main" id="{A3A44867-2075-4057-AC29-2724521A0413}"/>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93" name="テキスト ボックス 592">
          <a:extLst>
            <a:ext uri="{FF2B5EF4-FFF2-40B4-BE49-F238E27FC236}">
              <a16:creationId xmlns:a16="http://schemas.microsoft.com/office/drawing/2014/main" id="{5BDA586E-645B-4897-94C2-340FF4AEDB9C}"/>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94" name="直線コネクタ 593">
          <a:extLst>
            <a:ext uri="{FF2B5EF4-FFF2-40B4-BE49-F238E27FC236}">
              <a16:creationId xmlns:a16="http://schemas.microsoft.com/office/drawing/2014/main" id="{29E63A15-2ED1-4B6E-B817-09529E673BA7}"/>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95" name="テキスト ボックス 594">
          <a:extLst>
            <a:ext uri="{FF2B5EF4-FFF2-40B4-BE49-F238E27FC236}">
              <a16:creationId xmlns:a16="http://schemas.microsoft.com/office/drawing/2014/main" id="{F573322A-F2E6-45BC-A80F-ADC7BC26155D}"/>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96" name="直線コネクタ 595">
          <a:extLst>
            <a:ext uri="{FF2B5EF4-FFF2-40B4-BE49-F238E27FC236}">
              <a16:creationId xmlns:a16="http://schemas.microsoft.com/office/drawing/2014/main" id="{ABB848E6-3204-4ADF-A84F-4256B914EE6D}"/>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97" name="テキスト ボックス 596">
          <a:extLst>
            <a:ext uri="{FF2B5EF4-FFF2-40B4-BE49-F238E27FC236}">
              <a16:creationId xmlns:a16="http://schemas.microsoft.com/office/drawing/2014/main" id="{D53A63E2-0021-444C-9B26-E84695B041B8}"/>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98" name="直線コネクタ 597">
          <a:extLst>
            <a:ext uri="{FF2B5EF4-FFF2-40B4-BE49-F238E27FC236}">
              <a16:creationId xmlns:a16="http://schemas.microsoft.com/office/drawing/2014/main" id="{8C2ABB79-8887-4B33-AD1F-5297809564DB}"/>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99" name="テキスト ボックス 598">
          <a:extLst>
            <a:ext uri="{FF2B5EF4-FFF2-40B4-BE49-F238E27FC236}">
              <a16:creationId xmlns:a16="http://schemas.microsoft.com/office/drawing/2014/main" id="{C3B95D1F-F228-4238-B0F9-D480F88AD95C}"/>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00" name="直線コネクタ 599">
          <a:extLst>
            <a:ext uri="{FF2B5EF4-FFF2-40B4-BE49-F238E27FC236}">
              <a16:creationId xmlns:a16="http://schemas.microsoft.com/office/drawing/2014/main" id="{B5DD1891-C74D-4575-9E85-FA3D5A331D9A}"/>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01" name="テキスト ボックス 600">
          <a:extLst>
            <a:ext uri="{FF2B5EF4-FFF2-40B4-BE49-F238E27FC236}">
              <a16:creationId xmlns:a16="http://schemas.microsoft.com/office/drawing/2014/main" id="{C386FCF3-B239-431D-86AD-57ED0D94B89E}"/>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02" name="直線コネクタ 601">
          <a:extLst>
            <a:ext uri="{FF2B5EF4-FFF2-40B4-BE49-F238E27FC236}">
              <a16:creationId xmlns:a16="http://schemas.microsoft.com/office/drawing/2014/main" id="{D8CB149F-4B7A-492D-AD0A-A589F744FE7B}"/>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03" name="テキスト ボックス 602">
          <a:extLst>
            <a:ext uri="{FF2B5EF4-FFF2-40B4-BE49-F238E27FC236}">
              <a16:creationId xmlns:a16="http://schemas.microsoft.com/office/drawing/2014/main" id="{A5DF6ABC-60AB-47C8-A2BC-D305674105C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4" name="【消防施設】&#10;一人当たり面積グラフ枠">
          <a:extLst>
            <a:ext uri="{FF2B5EF4-FFF2-40B4-BE49-F238E27FC236}">
              <a16:creationId xmlns:a16="http://schemas.microsoft.com/office/drawing/2014/main" id="{05DF76F4-445A-4C43-A82C-402A0014B546}"/>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8889</xdr:rowOff>
    </xdr:from>
    <xdr:to>
      <xdr:col>116</xdr:col>
      <xdr:colOff>62864</xdr:colOff>
      <xdr:row>86</xdr:row>
      <xdr:rowOff>96520</xdr:rowOff>
    </xdr:to>
    <xdr:cxnSp macro="">
      <xdr:nvCxnSpPr>
        <xdr:cNvPr id="605" name="直線コネクタ 604">
          <a:extLst>
            <a:ext uri="{FF2B5EF4-FFF2-40B4-BE49-F238E27FC236}">
              <a16:creationId xmlns:a16="http://schemas.microsoft.com/office/drawing/2014/main" id="{177B39A4-A61A-49B8-9039-F78082F36969}"/>
            </a:ext>
          </a:extLst>
        </xdr:cNvPr>
        <xdr:cNvCxnSpPr/>
      </xdr:nvCxnSpPr>
      <xdr:spPr>
        <a:xfrm flipV="1">
          <a:off x="22160864" y="13553439"/>
          <a:ext cx="0" cy="12877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100347</xdr:rowOff>
    </xdr:from>
    <xdr:ext cx="469744" cy="259045"/>
    <xdr:sp macro="" textlink="">
      <xdr:nvSpPr>
        <xdr:cNvPr id="606" name="【消防施設】&#10;一人当たり面積最小値テキスト">
          <a:extLst>
            <a:ext uri="{FF2B5EF4-FFF2-40B4-BE49-F238E27FC236}">
              <a16:creationId xmlns:a16="http://schemas.microsoft.com/office/drawing/2014/main" id="{E4241309-C3B8-40E7-9B47-9A110357F518}"/>
            </a:ext>
          </a:extLst>
        </xdr:cNvPr>
        <xdr:cNvSpPr txBox="1"/>
      </xdr:nvSpPr>
      <xdr:spPr>
        <a:xfrm>
          <a:off x="22199600" y="14845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96520</xdr:rowOff>
    </xdr:from>
    <xdr:to>
      <xdr:col>116</xdr:col>
      <xdr:colOff>152400</xdr:colOff>
      <xdr:row>86</xdr:row>
      <xdr:rowOff>96520</xdr:rowOff>
    </xdr:to>
    <xdr:cxnSp macro="">
      <xdr:nvCxnSpPr>
        <xdr:cNvPr id="607" name="直線コネクタ 606">
          <a:extLst>
            <a:ext uri="{FF2B5EF4-FFF2-40B4-BE49-F238E27FC236}">
              <a16:creationId xmlns:a16="http://schemas.microsoft.com/office/drawing/2014/main" id="{0F674B5D-D3BF-4682-9D4E-96DABFB56E34}"/>
            </a:ext>
          </a:extLst>
        </xdr:cNvPr>
        <xdr:cNvCxnSpPr/>
      </xdr:nvCxnSpPr>
      <xdr:spPr>
        <a:xfrm>
          <a:off x="22072600" y="1484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127016</xdr:rowOff>
    </xdr:from>
    <xdr:ext cx="469744" cy="259045"/>
    <xdr:sp macro="" textlink="">
      <xdr:nvSpPr>
        <xdr:cNvPr id="608" name="【消防施設】&#10;一人当たり面積最大値テキスト">
          <a:extLst>
            <a:ext uri="{FF2B5EF4-FFF2-40B4-BE49-F238E27FC236}">
              <a16:creationId xmlns:a16="http://schemas.microsoft.com/office/drawing/2014/main" id="{704B93AE-877A-40F2-9845-6909A6383249}"/>
            </a:ext>
          </a:extLst>
        </xdr:cNvPr>
        <xdr:cNvSpPr txBox="1"/>
      </xdr:nvSpPr>
      <xdr:spPr>
        <a:xfrm>
          <a:off x="22199600" y="13328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8889</xdr:rowOff>
    </xdr:from>
    <xdr:to>
      <xdr:col>116</xdr:col>
      <xdr:colOff>152400</xdr:colOff>
      <xdr:row>79</xdr:row>
      <xdr:rowOff>8889</xdr:rowOff>
    </xdr:to>
    <xdr:cxnSp macro="">
      <xdr:nvCxnSpPr>
        <xdr:cNvPr id="609" name="直線コネクタ 608">
          <a:extLst>
            <a:ext uri="{FF2B5EF4-FFF2-40B4-BE49-F238E27FC236}">
              <a16:creationId xmlns:a16="http://schemas.microsoft.com/office/drawing/2014/main" id="{FCE2B4C5-F13F-48EF-9EA1-EA38276DFB68}"/>
            </a:ext>
          </a:extLst>
        </xdr:cNvPr>
        <xdr:cNvCxnSpPr/>
      </xdr:nvCxnSpPr>
      <xdr:spPr>
        <a:xfrm>
          <a:off x="22072600" y="13553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90188</xdr:rowOff>
    </xdr:from>
    <xdr:ext cx="469744" cy="259045"/>
    <xdr:sp macro="" textlink="">
      <xdr:nvSpPr>
        <xdr:cNvPr id="610" name="【消防施設】&#10;一人当たり面積平均値テキスト">
          <a:extLst>
            <a:ext uri="{FF2B5EF4-FFF2-40B4-BE49-F238E27FC236}">
              <a16:creationId xmlns:a16="http://schemas.microsoft.com/office/drawing/2014/main" id="{140DEC4C-83B1-4ACD-B661-07A7C5796883}"/>
            </a:ext>
          </a:extLst>
        </xdr:cNvPr>
        <xdr:cNvSpPr txBox="1"/>
      </xdr:nvSpPr>
      <xdr:spPr>
        <a:xfrm>
          <a:off x="22199600" y="146634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111761</xdr:rowOff>
    </xdr:from>
    <xdr:to>
      <xdr:col>116</xdr:col>
      <xdr:colOff>114300</xdr:colOff>
      <xdr:row>86</xdr:row>
      <xdr:rowOff>41911</xdr:rowOff>
    </xdr:to>
    <xdr:sp macro="" textlink="">
      <xdr:nvSpPr>
        <xdr:cNvPr id="611" name="フローチャート: 判断 610">
          <a:extLst>
            <a:ext uri="{FF2B5EF4-FFF2-40B4-BE49-F238E27FC236}">
              <a16:creationId xmlns:a16="http://schemas.microsoft.com/office/drawing/2014/main" id="{ADBD162A-735E-4757-AFCA-14AFD495A9CC}"/>
            </a:ext>
          </a:extLst>
        </xdr:cNvPr>
        <xdr:cNvSpPr/>
      </xdr:nvSpPr>
      <xdr:spPr>
        <a:xfrm>
          <a:off x="22110700" y="14685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120650</xdr:rowOff>
    </xdr:from>
    <xdr:to>
      <xdr:col>112</xdr:col>
      <xdr:colOff>38100</xdr:colOff>
      <xdr:row>86</xdr:row>
      <xdr:rowOff>50800</xdr:rowOff>
    </xdr:to>
    <xdr:sp macro="" textlink="">
      <xdr:nvSpPr>
        <xdr:cNvPr id="612" name="フローチャート: 判断 611">
          <a:extLst>
            <a:ext uri="{FF2B5EF4-FFF2-40B4-BE49-F238E27FC236}">
              <a16:creationId xmlns:a16="http://schemas.microsoft.com/office/drawing/2014/main" id="{1BD6004B-E290-4491-8AC0-78211426EFA6}"/>
            </a:ext>
          </a:extLst>
        </xdr:cNvPr>
        <xdr:cNvSpPr/>
      </xdr:nvSpPr>
      <xdr:spPr>
        <a:xfrm>
          <a:off x="21272500" y="1469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86</xdr:row>
      <xdr:rowOff>41927</xdr:rowOff>
    </xdr:from>
    <xdr:ext cx="469744" cy="259045"/>
    <xdr:sp macro="" textlink="">
      <xdr:nvSpPr>
        <xdr:cNvPr id="613" name="n_1aveValue【消防施設】&#10;一人当たり面積">
          <a:extLst>
            <a:ext uri="{FF2B5EF4-FFF2-40B4-BE49-F238E27FC236}">
              <a16:creationId xmlns:a16="http://schemas.microsoft.com/office/drawing/2014/main" id="{A5CAE7E9-5053-4C10-8FF6-B9E6BAFB5E87}"/>
            </a:ext>
          </a:extLst>
        </xdr:cNvPr>
        <xdr:cNvSpPr txBox="1"/>
      </xdr:nvSpPr>
      <xdr:spPr>
        <a:xfrm>
          <a:off x="21075727"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85</xdr:row>
      <xdr:rowOff>114300</xdr:rowOff>
    </xdr:from>
    <xdr:to>
      <xdr:col>107</xdr:col>
      <xdr:colOff>101600</xdr:colOff>
      <xdr:row>86</xdr:row>
      <xdr:rowOff>44450</xdr:rowOff>
    </xdr:to>
    <xdr:sp macro="" textlink="">
      <xdr:nvSpPr>
        <xdr:cNvPr id="614" name="フローチャート: 判断 613">
          <a:extLst>
            <a:ext uri="{FF2B5EF4-FFF2-40B4-BE49-F238E27FC236}">
              <a16:creationId xmlns:a16="http://schemas.microsoft.com/office/drawing/2014/main" id="{2A3F75D7-03F0-4B55-B4B9-B663CD90004D}"/>
            </a:ext>
          </a:extLst>
        </xdr:cNvPr>
        <xdr:cNvSpPr/>
      </xdr:nvSpPr>
      <xdr:spPr>
        <a:xfrm>
          <a:off x="20383500" y="14687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84</xdr:row>
      <xdr:rowOff>60977</xdr:rowOff>
    </xdr:from>
    <xdr:ext cx="469744" cy="259045"/>
    <xdr:sp macro="" textlink="">
      <xdr:nvSpPr>
        <xdr:cNvPr id="615" name="n_2aveValue【消防施設】&#10;一人当たり面積">
          <a:extLst>
            <a:ext uri="{FF2B5EF4-FFF2-40B4-BE49-F238E27FC236}">
              <a16:creationId xmlns:a16="http://schemas.microsoft.com/office/drawing/2014/main" id="{99D898D6-6FB6-4D95-ACF0-6392EDC6323A}"/>
            </a:ext>
          </a:extLst>
        </xdr:cNvPr>
        <xdr:cNvSpPr txBox="1"/>
      </xdr:nvSpPr>
      <xdr:spPr>
        <a:xfrm>
          <a:off x="20199427" y="14462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85</xdr:row>
      <xdr:rowOff>135889</xdr:rowOff>
    </xdr:from>
    <xdr:to>
      <xdr:col>102</xdr:col>
      <xdr:colOff>165100</xdr:colOff>
      <xdr:row>86</xdr:row>
      <xdr:rowOff>66039</xdr:rowOff>
    </xdr:to>
    <xdr:sp macro="" textlink="">
      <xdr:nvSpPr>
        <xdr:cNvPr id="616" name="フローチャート: 判断 615">
          <a:extLst>
            <a:ext uri="{FF2B5EF4-FFF2-40B4-BE49-F238E27FC236}">
              <a16:creationId xmlns:a16="http://schemas.microsoft.com/office/drawing/2014/main" id="{9A22D6B6-B8B3-4CB4-BB83-CF661A855B08}"/>
            </a:ext>
          </a:extLst>
        </xdr:cNvPr>
        <xdr:cNvSpPr/>
      </xdr:nvSpPr>
      <xdr:spPr>
        <a:xfrm>
          <a:off x="19494500" y="14709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86</xdr:row>
      <xdr:rowOff>57166</xdr:rowOff>
    </xdr:from>
    <xdr:ext cx="469744" cy="259045"/>
    <xdr:sp macro="" textlink="">
      <xdr:nvSpPr>
        <xdr:cNvPr id="617" name="n_3aveValue【消防施設】&#10;一人当たり面積">
          <a:extLst>
            <a:ext uri="{FF2B5EF4-FFF2-40B4-BE49-F238E27FC236}">
              <a16:creationId xmlns:a16="http://schemas.microsoft.com/office/drawing/2014/main" id="{93FEBD07-0A0E-486D-9CB1-19BC0D8A7E4E}"/>
            </a:ext>
          </a:extLst>
        </xdr:cNvPr>
        <xdr:cNvSpPr txBox="1"/>
      </xdr:nvSpPr>
      <xdr:spPr>
        <a:xfrm>
          <a:off x="19310427" y="1480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618" name="テキスト ボックス 617">
          <a:extLst>
            <a:ext uri="{FF2B5EF4-FFF2-40B4-BE49-F238E27FC236}">
              <a16:creationId xmlns:a16="http://schemas.microsoft.com/office/drawing/2014/main" id="{0A01806C-637F-4B3A-8DE3-BD8D0DF5E2A9}"/>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19" name="テキスト ボックス 618">
          <a:extLst>
            <a:ext uri="{FF2B5EF4-FFF2-40B4-BE49-F238E27FC236}">
              <a16:creationId xmlns:a16="http://schemas.microsoft.com/office/drawing/2014/main" id="{FFFDB84D-0160-4CB9-9307-6415966DF7E8}"/>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20" name="テキスト ボックス 619">
          <a:extLst>
            <a:ext uri="{FF2B5EF4-FFF2-40B4-BE49-F238E27FC236}">
              <a16:creationId xmlns:a16="http://schemas.microsoft.com/office/drawing/2014/main" id="{41AA0CAC-8D2C-4943-A1F4-9EAFF9EAAC47}"/>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21" name="テキスト ボックス 620">
          <a:extLst>
            <a:ext uri="{FF2B5EF4-FFF2-40B4-BE49-F238E27FC236}">
              <a16:creationId xmlns:a16="http://schemas.microsoft.com/office/drawing/2014/main" id="{296EBAD4-A087-4EC9-B7A9-718831E3F9E2}"/>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22" name="テキスト ボックス 621">
          <a:extLst>
            <a:ext uri="{FF2B5EF4-FFF2-40B4-BE49-F238E27FC236}">
              <a16:creationId xmlns:a16="http://schemas.microsoft.com/office/drawing/2014/main" id="{88BCF578-22A5-412F-B7A2-8B6A39699FAC}"/>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93980</xdr:rowOff>
    </xdr:from>
    <xdr:to>
      <xdr:col>116</xdr:col>
      <xdr:colOff>114300</xdr:colOff>
      <xdr:row>86</xdr:row>
      <xdr:rowOff>24130</xdr:rowOff>
    </xdr:to>
    <xdr:sp macro="" textlink="">
      <xdr:nvSpPr>
        <xdr:cNvPr id="623" name="楕円 622">
          <a:extLst>
            <a:ext uri="{FF2B5EF4-FFF2-40B4-BE49-F238E27FC236}">
              <a16:creationId xmlns:a16="http://schemas.microsoft.com/office/drawing/2014/main" id="{EEA5A55E-E040-40EC-9B0C-027D32889AD0}"/>
            </a:ext>
          </a:extLst>
        </xdr:cNvPr>
        <xdr:cNvSpPr/>
      </xdr:nvSpPr>
      <xdr:spPr>
        <a:xfrm>
          <a:off x="22110700" y="14667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53357</xdr:rowOff>
    </xdr:from>
    <xdr:ext cx="469744" cy="259045"/>
    <xdr:sp macro="" textlink="">
      <xdr:nvSpPr>
        <xdr:cNvPr id="624" name="【消防施設】&#10;一人当たり面積該当値テキスト">
          <a:extLst>
            <a:ext uri="{FF2B5EF4-FFF2-40B4-BE49-F238E27FC236}">
              <a16:creationId xmlns:a16="http://schemas.microsoft.com/office/drawing/2014/main" id="{535AC18A-91B9-4245-980F-28E0FF9F6318}"/>
            </a:ext>
          </a:extLst>
        </xdr:cNvPr>
        <xdr:cNvSpPr txBox="1"/>
      </xdr:nvSpPr>
      <xdr:spPr>
        <a:xfrm>
          <a:off x="22199600" y="14455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118111</xdr:rowOff>
    </xdr:from>
    <xdr:to>
      <xdr:col>112</xdr:col>
      <xdr:colOff>38100</xdr:colOff>
      <xdr:row>86</xdr:row>
      <xdr:rowOff>48261</xdr:rowOff>
    </xdr:to>
    <xdr:sp macro="" textlink="">
      <xdr:nvSpPr>
        <xdr:cNvPr id="625" name="楕円 624">
          <a:extLst>
            <a:ext uri="{FF2B5EF4-FFF2-40B4-BE49-F238E27FC236}">
              <a16:creationId xmlns:a16="http://schemas.microsoft.com/office/drawing/2014/main" id="{2A03AA8C-CD28-4584-BEA5-3FB03CB3B710}"/>
            </a:ext>
          </a:extLst>
        </xdr:cNvPr>
        <xdr:cNvSpPr/>
      </xdr:nvSpPr>
      <xdr:spPr>
        <a:xfrm>
          <a:off x="21272500" y="14691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144780</xdr:rowOff>
    </xdr:from>
    <xdr:to>
      <xdr:col>116</xdr:col>
      <xdr:colOff>63500</xdr:colOff>
      <xdr:row>85</xdr:row>
      <xdr:rowOff>168911</xdr:rowOff>
    </xdr:to>
    <xdr:cxnSp macro="">
      <xdr:nvCxnSpPr>
        <xdr:cNvPr id="626" name="直線コネクタ 625">
          <a:extLst>
            <a:ext uri="{FF2B5EF4-FFF2-40B4-BE49-F238E27FC236}">
              <a16:creationId xmlns:a16="http://schemas.microsoft.com/office/drawing/2014/main" id="{2078AE4A-D538-4293-8EFC-96C95D073C45}"/>
            </a:ext>
          </a:extLst>
        </xdr:cNvPr>
        <xdr:cNvCxnSpPr/>
      </xdr:nvCxnSpPr>
      <xdr:spPr>
        <a:xfrm flipV="1">
          <a:off x="21323300" y="14718030"/>
          <a:ext cx="8382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124461</xdr:rowOff>
    </xdr:from>
    <xdr:to>
      <xdr:col>102</xdr:col>
      <xdr:colOff>165100</xdr:colOff>
      <xdr:row>86</xdr:row>
      <xdr:rowOff>54611</xdr:rowOff>
    </xdr:to>
    <xdr:sp macro="" textlink="">
      <xdr:nvSpPr>
        <xdr:cNvPr id="627" name="楕円 626">
          <a:extLst>
            <a:ext uri="{FF2B5EF4-FFF2-40B4-BE49-F238E27FC236}">
              <a16:creationId xmlns:a16="http://schemas.microsoft.com/office/drawing/2014/main" id="{C9A89A0F-641E-493E-A7A3-5E5765FC09B3}"/>
            </a:ext>
          </a:extLst>
        </xdr:cNvPr>
        <xdr:cNvSpPr/>
      </xdr:nvSpPr>
      <xdr:spPr>
        <a:xfrm>
          <a:off x="19494500" y="14697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84</xdr:row>
      <xdr:rowOff>64788</xdr:rowOff>
    </xdr:from>
    <xdr:ext cx="469744" cy="259045"/>
    <xdr:sp macro="" textlink="">
      <xdr:nvSpPr>
        <xdr:cNvPr id="628" name="n_1mainValue【消防施設】&#10;一人当たり面積">
          <a:extLst>
            <a:ext uri="{FF2B5EF4-FFF2-40B4-BE49-F238E27FC236}">
              <a16:creationId xmlns:a16="http://schemas.microsoft.com/office/drawing/2014/main" id="{5AE8B7C6-6B72-457E-B083-EFEC19ECB9C4}"/>
            </a:ext>
          </a:extLst>
        </xdr:cNvPr>
        <xdr:cNvSpPr txBox="1"/>
      </xdr:nvSpPr>
      <xdr:spPr>
        <a:xfrm>
          <a:off x="21075727" y="14466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71138</xdr:rowOff>
    </xdr:from>
    <xdr:ext cx="469744" cy="259045"/>
    <xdr:sp macro="" textlink="">
      <xdr:nvSpPr>
        <xdr:cNvPr id="629" name="n_3mainValue【消防施設】&#10;一人当たり面積">
          <a:extLst>
            <a:ext uri="{FF2B5EF4-FFF2-40B4-BE49-F238E27FC236}">
              <a16:creationId xmlns:a16="http://schemas.microsoft.com/office/drawing/2014/main" id="{8C9B1E46-B59C-452A-A1F6-04A5B409A833}"/>
            </a:ext>
          </a:extLst>
        </xdr:cNvPr>
        <xdr:cNvSpPr txBox="1"/>
      </xdr:nvSpPr>
      <xdr:spPr>
        <a:xfrm>
          <a:off x="19310427" y="14472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30" name="正方形/長方形 629">
          <a:extLst>
            <a:ext uri="{FF2B5EF4-FFF2-40B4-BE49-F238E27FC236}">
              <a16:creationId xmlns:a16="http://schemas.microsoft.com/office/drawing/2014/main" id="{59352B4B-13DD-41C7-B6C0-A31A6B608022}"/>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1" name="正方形/長方形 630">
          <a:extLst>
            <a:ext uri="{FF2B5EF4-FFF2-40B4-BE49-F238E27FC236}">
              <a16:creationId xmlns:a16="http://schemas.microsoft.com/office/drawing/2014/main" id="{9FB58A87-C89B-432E-AB98-E137C132831E}"/>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32" name="正方形/長方形 631">
          <a:extLst>
            <a:ext uri="{FF2B5EF4-FFF2-40B4-BE49-F238E27FC236}">
              <a16:creationId xmlns:a16="http://schemas.microsoft.com/office/drawing/2014/main" id="{FF95BF72-4A64-4EEC-8154-55BA67447FC4}"/>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33" name="正方形/長方形 632">
          <a:extLst>
            <a:ext uri="{FF2B5EF4-FFF2-40B4-BE49-F238E27FC236}">
              <a16:creationId xmlns:a16="http://schemas.microsoft.com/office/drawing/2014/main" id="{89B47C96-C266-4290-B311-792ABEA47CDA}"/>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34" name="正方形/長方形 633">
          <a:extLst>
            <a:ext uri="{FF2B5EF4-FFF2-40B4-BE49-F238E27FC236}">
              <a16:creationId xmlns:a16="http://schemas.microsoft.com/office/drawing/2014/main" id="{86C90502-6AD4-4D3D-8B64-9916ACBD4D53}"/>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35" name="正方形/長方形 634">
          <a:extLst>
            <a:ext uri="{FF2B5EF4-FFF2-40B4-BE49-F238E27FC236}">
              <a16:creationId xmlns:a16="http://schemas.microsoft.com/office/drawing/2014/main" id="{4B04D17F-4DA2-44E1-9157-8DAE22449E2B}"/>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36" name="正方形/長方形 635">
          <a:extLst>
            <a:ext uri="{FF2B5EF4-FFF2-40B4-BE49-F238E27FC236}">
              <a16:creationId xmlns:a16="http://schemas.microsoft.com/office/drawing/2014/main" id="{E17BAE85-3D00-4CA4-83F6-9E0A542B8C1F}"/>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37" name="正方形/長方形 636">
          <a:extLst>
            <a:ext uri="{FF2B5EF4-FFF2-40B4-BE49-F238E27FC236}">
              <a16:creationId xmlns:a16="http://schemas.microsoft.com/office/drawing/2014/main" id="{37A4CC89-855C-4C7A-A249-D90A166C999D}"/>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38" name="テキスト ボックス 637">
          <a:extLst>
            <a:ext uri="{FF2B5EF4-FFF2-40B4-BE49-F238E27FC236}">
              <a16:creationId xmlns:a16="http://schemas.microsoft.com/office/drawing/2014/main" id="{F365B663-73F2-404D-8332-2CEE17D62DE5}"/>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39" name="直線コネクタ 638">
          <a:extLst>
            <a:ext uri="{FF2B5EF4-FFF2-40B4-BE49-F238E27FC236}">
              <a16:creationId xmlns:a16="http://schemas.microsoft.com/office/drawing/2014/main" id="{DDE42455-D8EA-40E0-87F4-1C607F6076C6}"/>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40" name="直線コネクタ 639">
          <a:extLst>
            <a:ext uri="{FF2B5EF4-FFF2-40B4-BE49-F238E27FC236}">
              <a16:creationId xmlns:a16="http://schemas.microsoft.com/office/drawing/2014/main" id="{96067A18-243B-4F9C-B0F8-1B39E64699B3}"/>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41" name="テキスト ボックス 640">
          <a:extLst>
            <a:ext uri="{FF2B5EF4-FFF2-40B4-BE49-F238E27FC236}">
              <a16:creationId xmlns:a16="http://schemas.microsoft.com/office/drawing/2014/main" id="{74CC067D-E8D4-4139-988F-F03AABB5134E}"/>
            </a:ext>
          </a:extLst>
        </xdr:cNvPr>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42" name="直線コネクタ 641">
          <a:extLst>
            <a:ext uri="{FF2B5EF4-FFF2-40B4-BE49-F238E27FC236}">
              <a16:creationId xmlns:a16="http://schemas.microsoft.com/office/drawing/2014/main" id="{6CFD47A6-49CE-451C-B682-8770F5D5EC25}"/>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43" name="テキスト ボックス 642">
          <a:extLst>
            <a:ext uri="{FF2B5EF4-FFF2-40B4-BE49-F238E27FC236}">
              <a16:creationId xmlns:a16="http://schemas.microsoft.com/office/drawing/2014/main" id="{4B8410F1-354C-4D1A-91B0-AC0C3E9FE0BC}"/>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44" name="直線コネクタ 643">
          <a:extLst>
            <a:ext uri="{FF2B5EF4-FFF2-40B4-BE49-F238E27FC236}">
              <a16:creationId xmlns:a16="http://schemas.microsoft.com/office/drawing/2014/main" id="{D46E8DB9-7452-4E13-8B59-B8CA9D16AC77}"/>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45" name="テキスト ボックス 644">
          <a:extLst>
            <a:ext uri="{FF2B5EF4-FFF2-40B4-BE49-F238E27FC236}">
              <a16:creationId xmlns:a16="http://schemas.microsoft.com/office/drawing/2014/main" id="{6C919903-F3DA-417D-AB7C-9461ECF48CBE}"/>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46" name="直線コネクタ 645">
          <a:extLst>
            <a:ext uri="{FF2B5EF4-FFF2-40B4-BE49-F238E27FC236}">
              <a16:creationId xmlns:a16="http://schemas.microsoft.com/office/drawing/2014/main" id="{177DFDC1-E230-4463-AE49-C68E12BC6C3E}"/>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47" name="テキスト ボックス 646">
          <a:extLst>
            <a:ext uri="{FF2B5EF4-FFF2-40B4-BE49-F238E27FC236}">
              <a16:creationId xmlns:a16="http://schemas.microsoft.com/office/drawing/2014/main" id="{7312658E-58F6-49E3-B3BC-B6F56E39AF56}"/>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48" name="直線コネクタ 647">
          <a:extLst>
            <a:ext uri="{FF2B5EF4-FFF2-40B4-BE49-F238E27FC236}">
              <a16:creationId xmlns:a16="http://schemas.microsoft.com/office/drawing/2014/main" id="{919DBE8F-4D02-41B0-86ED-BCDE1DAAF3C9}"/>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49" name="テキスト ボックス 648">
          <a:extLst>
            <a:ext uri="{FF2B5EF4-FFF2-40B4-BE49-F238E27FC236}">
              <a16:creationId xmlns:a16="http://schemas.microsoft.com/office/drawing/2014/main" id="{A5DD2B40-BB82-4FFF-83A6-C70BD36CCDBC}"/>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50" name="直線コネクタ 649">
          <a:extLst>
            <a:ext uri="{FF2B5EF4-FFF2-40B4-BE49-F238E27FC236}">
              <a16:creationId xmlns:a16="http://schemas.microsoft.com/office/drawing/2014/main" id="{51657B77-AEF9-495B-9414-5A9E4AE18EB1}"/>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51" name="テキスト ボックス 650">
          <a:extLst>
            <a:ext uri="{FF2B5EF4-FFF2-40B4-BE49-F238E27FC236}">
              <a16:creationId xmlns:a16="http://schemas.microsoft.com/office/drawing/2014/main" id="{54EC1AFA-A35B-4A1C-B5DE-ABFEF6CBABDA}"/>
            </a:ext>
          </a:extLst>
        </xdr:cNvPr>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52" name="直線コネクタ 651">
          <a:extLst>
            <a:ext uri="{FF2B5EF4-FFF2-40B4-BE49-F238E27FC236}">
              <a16:creationId xmlns:a16="http://schemas.microsoft.com/office/drawing/2014/main" id="{80858785-72DD-4B6F-8B4F-FA3B292F2ABD}"/>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53" name="テキスト ボックス 652">
          <a:extLst>
            <a:ext uri="{FF2B5EF4-FFF2-40B4-BE49-F238E27FC236}">
              <a16:creationId xmlns:a16="http://schemas.microsoft.com/office/drawing/2014/main" id="{039F3A4A-3CE4-4959-A1F7-14D74DC02D0C}"/>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54" name="【庁舎】&#10;有形固定資産減価償却率グラフ枠">
          <a:extLst>
            <a:ext uri="{FF2B5EF4-FFF2-40B4-BE49-F238E27FC236}">
              <a16:creationId xmlns:a16="http://schemas.microsoft.com/office/drawing/2014/main" id="{63DCC893-7AD9-4C6F-929E-3D75979DFFB9}"/>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12519</xdr:rowOff>
    </xdr:from>
    <xdr:to>
      <xdr:col>85</xdr:col>
      <xdr:colOff>126364</xdr:colOff>
      <xdr:row>108</xdr:row>
      <xdr:rowOff>100693</xdr:rowOff>
    </xdr:to>
    <xdr:cxnSp macro="">
      <xdr:nvCxnSpPr>
        <xdr:cNvPr id="655" name="直線コネクタ 654">
          <a:extLst>
            <a:ext uri="{FF2B5EF4-FFF2-40B4-BE49-F238E27FC236}">
              <a16:creationId xmlns:a16="http://schemas.microsoft.com/office/drawing/2014/main" id="{4F8F5D4F-4022-494A-ADBF-13AE013901A2}"/>
            </a:ext>
          </a:extLst>
        </xdr:cNvPr>
        <xdr:cNvCxnSpPr/>
      </xdr:nvCxnSpPr>
      <xdr:spPr>
        <a:xfrm flipV="1">
          <a:off x="16318864" y="17157519"/>
          <a:ext cx="0" cy="1459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104520</xdr:rowOff>
    </xdr:from>
    <xdr:ext cx="340478" cy="259045"/>
    <xdr:sp macro="" textlink="">
      <xdr:nvSpPr>
        <xdr:cNvPr id="656" name="【庁舎】&#10;有形固定資産減価償却率最小値テキスト">
          <a:extLst>
            <a:ext uri="{FF2B5EF4-FFF2-40B4-BE49-F238E27FC236}">
              <a16:creationId xmlns:a16="http://schemas.microsoft.com/office/drawing/2014/main" id="{5AD5B266-5D6E-4646-BA51-60F9FB0F6E83}"/>
            </a:ext>
          </a:extLst>
        </xdr:cNvPr>
        <xdr:cNvSpPr txBox="1"/>
      </xdr:nvSpPr>
      <xdr:spPr>
        <a:xfrm>
          <a:off x="16357600" y="1862112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100693</xdr:rowOff>
    </xdr:from>
    <xdr:to>
      <xdr:col>86</xdr:col>
      <xdr:colOff>25400</xdr:colOff>
      <xdr:row>108</xdr:row>
      <xdr:rowOff>100693</xdr:rowOff>
    </xdr:to>
    <xdr:cxnSp macro="">
      <xdr:nvCxnSpPr>
        <xdr:cNvPr id="657" name="直線コネクタ 656">
          <a:extLst>
            <a:ext uri="{FF2B5EF4-FFF2-40B4-BE49-F238E27FC236}">
              <a16:creationId xmlns:a16="http://schemas.microsoft.com/office/drawing/2014/main" id="{55E48C31-3532-4205-83B1-E1FBC577204C}"/>
            </a:ext>
          </a:extLst>
        </xdr:cNvPr>
        <xdr:cNvCxnSpPr/>
      </xdr:nvCxnSpPr>
      <xdr:spPr>
        <a:xfrm>
          <a:off x="16230600" y="18617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130646</xdr:rowOff>
    </xdr:from>
    <xdr:ext cx="405111" cy="259045"/>
    <xdr:sp macro="" textlink="">
      <xdr:nvSpPr>
        <xdr:cNvPr id="658" name="【庁舎】&#10;有形固定資産減価償却率最大値テキスト">
          <a:extLst>
            <a:ext uri="{FF2B5EF4-FFF2-40B4-BE49-F238E27FC236}">
              <a16:creationId xmlns:a16="http://schemas.microsoft.com/office/drawing/2014/main" id="{630478B0-C3E2-483D-A04F-B7D6702F4A19}"/>
            </a:ext>
          </a:extLst>
        </xdr:cNvPr>
        <xdr:cNvSpPr txBox="1"/>
      </xdr:nvSpPr>
      <xdr:spPr>
        <a:xfrm>
          <a:off x="16357600" y="16932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12519</xdr:rowOff>
    </xdr:from>
    <xdr:to>
      <xdr:col>86</xdr:col>
      <xdr:colOff>25400</xdr:colOff>
      <xdr:row>100</xdr:row>
      <xdr:rowOff>12519</xdr:rowOff>
    </xdr:to>
    <xdr:cxnSp macro="">
      <xdr:nvCxnSpPr>
        <xdr:cNvPr id="659" name="直線コネクタ 658">
          <a:extLst>
            <a:ext uri="{FF2B5EF4-FFF2-40B4-BE49-F238E27FC236}">
              <a16:creationId xmlns:a16="http://schemas.microsoft.com/office/drawing/2014/main" id="{56D8B6D7-76E2-468A-9B10-FA2EB9FB6BAF}"/>
            </a:ext>
          </a:extLst>
        </xdr:cNvPr>
        <xdr:cNvCxnSpPr/>
      </xdr:nvCxnSpPr>
      <xdr:spPr>
        <a:xfrm>
          <a:off x="16230600" y="17157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100165</xdr:rowOff>
    </xdr:from>
    <xdr:ext cx="405111" cy="259045"/>
    <xdr:sp macro="" textlink="">
      <xdr:nvSpPr>
        <xdr:cNvPr id="660" name="【庁舎】&#10;有形固定資産減価償却率平均値テキスト">
          <a:extLst>
            <a:ext uri="{FF2B5EF4-FFF2-40B4-BE49-F238E27FC236}">
              <a16:creationId xmlns:a16="http://schemas.microsoft.com/office/drawing/2014/main" id="{4F603569-CE29-45B0-AEA3-8ABF36AF7657}"/>
            </a:ext>
          </a:extLst>
        </xdr:cNvPr>
        <xdr:cNvSpPr txBox="1"/>
      </xdr:nvSpPr>
      <xdr:spPr>
        <a:xfrm>
          <a:off x="16357600" y="177595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121738</xdr:rowOff>
    </xdr:from>
    <xdr:to>
      <xdr:col>85</xdr:col>
      <xdr:colOff>177800</xdr:colOff>
      <xdr:row>104</xdr:row>
      <xdr:rowOff>51888</xdr:rowOff>
    </xdr:to>
    <xdr:sp macro="" textlink="">
      <xdr:nvSpPr>
        <xdr:cNvPr id="661" name="フローチャート: 判断 660">
          <a:extLst>
            <a:ext uri="{FF2B5EF4-FFF2-40B4-BE49-F238E27FC236}">
              <a16:creationId xmlns:a16="http://schemas.microsoft.com/office/drawing/2014/main" id="{205C141A-60A3-4290-A7F6-789854A2D0B1}"/>
            </a:ext>
          </a:extLst>
        </xdr:cNvPr>
        <xdr:cNvSpPr/>
      </xdr:nvSpPr>
      <xdr:spPr>
        <a:xfrm>
          <a:off x="16268700" y="1778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121738</xdr:rowOff>
    </xdr:from>
    <xdr:to>
      <xdr:col>81</xdr:col>
      <xdr:colOff>101600</xdr:colOff>
      <xdr:row>104</xdr:row>
      <xdr:rowOff>51888</xdr:rowOff>
    </xdr:to>
    <xdr:sp macro="" textlink="">
      <xdr:nvSpPr>
        <xdr:cNvPr id="662" name="フローチャート: 判断 661">
          <a:extLst>
            <a:ext uri="{FF2B5EF4-FFF2-40B4-BE49-F238E27FC236}">
              <a16:creationId xmlns:a16="http://schemas.microsoft.com/office/drawing/2014/main" id="{DDDCFA99-3B50-48F8-8BE4-7D2523F63E72}"/>
            </a:ext>
          </a:extLst>
        </xdr:cNvPr>
        <xdr:cNvSpPr/>
      </xdr:nvSpPr>
      <xdr:spPr>
        <a:xfrm>
          <a:off x="15430500" y="1778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104</xdr:row>
      <xdr:rowOff>43015</xdr:rowOff>
    </xdr:from>
    <xdr:ext cx="405111" cy="259045"/>
    <xdr:sp macro="" textlink="">
      <xdr:nvSpPr>
        <xdr:cNvPr id="663" name="n_1aveValue【庁舎】&#10;有形固定資産減価償却率">
          <a:extLst>
            <a:ext uri="{FF2B5EF4-FFF2-40B4-BE49-F238E27FC236}">
              <a16:creationId xmlns:a16="http://schemas.microsoft.com/office/drawing/2014/main" id="{C6E61F0E-8F51-4409-B804-5DBB823FF6BB}"/>
            </a:ext>
          </a:extLst>
        </xdr:cNvPr>
        <xdr:cNvSpPr txBox="1"/>
      </xdr:nvSpPr>
      <xdr:spPr>
        <a:xfrm>
          <a:off x="15266044" y="178738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103</xdr:row>
      <xdr:rowOff>151130</xdr:rowOff>
    </xdr:from>
    <xdr:to>
      <xdr:col>76</xdr:col>
      <xdr:colOff>165100</xdr:colOff>
      <xdr:row>104</xdr:row>
      <xdr:rowOff>81280</xdr:rowOff>
    </xdr:to>
    <xdr:sp macro="" textlink="">
      <xdr:nvSpPr>
        <xdr:cNvPr id="664" name="フローチャート: 判断 663">
          <a:extLst>
            <a:ext uri="{FF2B5EF4-FFF2-40B4-BE49-F238E27FC236}">
              <a16:creationId xmlns:a16="http://schemas.microsoft.com/office/drawing/2014/main" id="{0CBC3204-E207-403B-8003-75163E2D2A0A}"/>
            </a:ext>
          </a:extLst>
        </xdr:cNvPr>
        <xdr:cNvSpPr/>
      </xdr:nvSpPr>
      <xdr:spPr>
        <a:xfrm>
          <a:off x="14541500" y="1781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102</xdr:row>
      <xdr:rowOff>97807</xdr:rowOff>
    </xdr:from>
    <xdr:ext cx="405111" cy="259045"/>
    <xdr:sp macro="" textlink="">
      <xdr:nvSpPr>
        <xdr:cNvPr id="665" name="n_2aveValue【庁舎】&#10;有形固定資産減価償却率">
          <a:extLst>
            <a:ext uri="{FF2B5EF4-FFF2-40B4-BE49-F238E27FC236}">
              <a16:creationId xmlns:a16="http://schemas.microsoft.com/office/drawing/2014/main" id="{BD6E3377-D262-441C-B07A-9CFCFB5C5178}"/>
            </a:ext>
          </a:extLst>
        </xdr:cNvPr>
        <xdr:cNvSpPr txBox="1"/>
      </xdr:nvSpPr>
      <xdr:spPr>
        <a:xfrm>
          <a:off x="14389744" y="1758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104</xdr:row>
      <xdr:rowOff>12337</xdr:rowOff>
    </xdr:from>
    <xdr:to>
      <xdr:col>72</xdr:col>
      <xdr:colOff>38100</xdr:colOff>
      <xdr:row>104</xdr:row>
      <xdr:rowOff>113937</xdr:rowOff>
    </xdr:to>
    <xdr:sp macro="" textlink="">
      <xdr:nvSpPr>
        <xdr:cNvPr id="666" name="フローチャート: 判断 665">
          <a:extLst>
            <a:ext uri="{FF2B5EF4-FFF2-40B4-BE49-F238E27FC236}">
              <a16:creationId xmlns:a16="http://schemas.microsoft.com/office/drawing/2014/main" id="{4ED29C14-5718-4CBC-BC3D-C1E9A95294CD}"/>
            </a:ext>
          </a:extLst>
        </xdr:cNvPr>
        <xdr:cNvSpPr/>
      </xdr:nvSpPr>
      <xdr:spPr>
        <a:xfrm>
          <a:off x="13652500" y="17843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104</xdr:row>
      <xdr:rowOff>105064</xdr:rowOff>
    </xdr:from>
    <xdr:ext cx="405111" cy="259045"/>
    <xdr:sp macro="" textlink="">
      <xdr:nvSpPr>
        <xdr:cNvPr id="667" name="n_3aveValue【庁舎】&#10;有形固定資産減価償却率">
          <a:extLst>
            <a:ext uri="{FF2B5EF4-FFF2-40B4-BE49-F238E27FC236}">
              <a16:creationId xmlns:a16="http://schemas.microsoft.com/office/drawing/2014/main" id="{2301FF11-1CF9-4E81-893A-19AD407CB8EB}"/>
            </a:ext>
          </a:extLst>
        </xdr:cNvPr>
        <xdr:cNvSpPr txBox="1"/>
      </xdr:nvSpPr>
      <xdr:spPr>
        <a:xfrm>
          <a:off x="13500744" y="17935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668" name="テキスト ボックス 667">
          <a:extLst>
            <a:ext uri="{FF2B5EF4-FFF2-40B4-BE49-F238E27FC236}">
              <a16:creationId xmlns:a16="http://schemas.microsoft.com/office/drawing/2014/main" id="{64647033-0EAD-449E-B767-93C7E846D9B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69" name="テキスト ボックス 668">
          <a:extLst>
            <a:ext uri="{FF2B5EF4-FFF2-40B4-BE49-F238E27FC236}">
              <a16:creationId xmlns:a16="http://schemas.microsoft.com/office/drawing/2014/main" id="{52E017D0-1101-4284-A55F-59E4A20B6411}"/>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0" name="テキスト ボックス 669">
          <a:extLst>
            <a:ext uri="{FF2B5EF4-FFF2-40B4-BE49-F238E27FC236}">
              <a16:creationId xmlns:a16="http://schemas.microsoft.com/office/drawing/2014/main" id="{D44C4088-BE8A-4E2C-9505-F539FA20835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1" name="テキスト ボックス 670">
          <a:extLst>
            <a:ext uri="{FF2B5EF4-FFF2-40B4-BE49-F238E27FC236}">
              <a16:creationId xmlns:a16="http://schemas.microsoft.com/office/drawing/2014/main" id="{FD13D3B1-C280-4117-B526-78D2A156E793}"/>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2" name="テキスト ボックス 671">
          <a:extLst>
            <a:ext uri="{FF2B5EF4-FFF2-40B4-BE49-F238E27FC236}">
              <a16:creationId xmlns:a16="http://schemas.microsoft.com/office/drawing/2014/main" id="{224357A3-7CAF-4118-8F38-3F9F9D0F6076}"/>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100</xdr:row>
      <xdr:rowOff>71120</xdr:rowOff>
    </xdr:from>
    <xdr:to>
      <xdr:col>85</xdr:col>
      <xdr:colOff>177800</xdr:colOff>
      <xdr:row>101</xdr:row>
      <xdr:rowOff>1270</xdr:rowOff>
    </xdr:to>
    <xdr:sp macro="" textlink="">
      <xdr:nvSpPr>
        <xdr:cNvPr id="673" name="楕円 672">
          <a:extLst>
            <a:ext uri="{FF2B5EF4-FFF2-40B4-BE49-F238E27FC236}">
              <a16:creationId xmlns:a16="http://schemas.microsoft.com/office/drawing/2014/main" id="{434BDCDD-B80A-4777-BE41-610EAAFA4D80}"/>
            </a:ext>
          </a:extLst>
        </xdr:cNvPr>
        <xdr:cNvSpPr/>
      </xdr:nvSpPr>
      <xdr:spPr>
        <a:xfrm>
          <a:off x="16268700" y="1721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157497</xdr:rowOff>
    </xdr:from>
    <xdr:ext cx="405111" cy="259045"/>
    <xdr:sp macro="" textlink="">
      <xdr:nvSpPr>
        <xdr:cNvPr id="674" name="【庁舎】&#10;有形固定資産減価償却率該当値テキスト">
          <a:extLst>
            <a:ext uri="{FF2B5EF4-FFF2-40B4-BE49-F238E27FC236}">
              <a16:creationId xmlns:a16="http://schemas.microsoft.com/office/drawing/2014/main" id="{0259C25C-0BE4-4F48-874C-A58885E7F31C}"/>
            </a:ext>
          </a:extLst>
        </xdr:cNvPr>
        <xdr:cNvSpPr txBox="1"/>
      </xdr:nvSpPr>
      <xdr:spPr>
        <a:xfrm>
          <a:off x="16357600" y="17131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99</xdr:row>
      <xdr:rowOff>157662</xdr:rowOff>
    </xdr:from>
    <xdr:to>
      <xdr:col>81</xdr:col>
      <xdr:colOff>101600</xdr:colOff>
      <xdr:row>100</xdr:row>
      <xdr:rowOff>87812</xdr:rowOff>
    </xdr:to>
    <xdr:sp macro="" textlink="">
      <xdr:nvSpPr>
        <xdr:cNvPr id="675" name="楕円 674">
          <a:extLst>
            <a:ext uri="{FF2B5EF4-FFF2-40B4-BE49-F238E27FC236}">
              <a16:creationId xmlns:a16="http://schemas.microsoft.com/office/drawing/2014/main" id="{9A7E39C3-2527-4FE8-AB28-79CA431BF2D4}"/>
            </a:ext>
          </a:extLst>
        </xdr:cNvPr>
        <xdr:cNvSpPr/>
      </xdr:nvSpPr>
      <xdr:spPr>
        <a:xfrm>
          <a:off x="15430500" y="17131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37012</xdr:rowOff>
    </xdr:from>
    <xdr:to>
      <xdr:col>85</xdr:col>
      <xdr:colOff>127000</xdr:colOff>
      <xdr:row>100</xdr:row>
      <xdr:rowOff>121920</xdr:rowOff>
    </xdr:to>
    <xdr:cxnSp macro="">
      <xdr:nvCxnSpPr>
        <xdr:cNvPr id="676" name="直線コネクタ 675">
          <a:extLst>
            <a:ext uri="{FF2B5EF4-FFF2-40B4-BE49-F238E27FC236}">
              <a16:creationId xmlns:a16="http://schemas.microsoft.com/office/drawing/2014/main" id="{E618A6F1-D578-4F7D-B905-8898FEC7FD79}"/>
            </a:ext>
          </a:extLst>
        </xdr:cNvPr>
        <xdr:cNvCxnSpPr/>
      </xdr:nvCxnSpPr>
      <xdr:spPr>
        <a:xfrm>
          <a:off x="15481300" y="17182012"/>
          <a:ext cx="838200" cy="84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99</xdr:row>
      <xdr:rowOff>146231</xdr:rowOff>
    </xdr:from>
    <xdr:to>
      <xdr:col>72</xdr:col>
      <xdr:colOff>38100</xdr:colOff>
      <xdr:row>100</xdr:row>
      <xdr:rowOff>76381</xdr:rowOff>
    </xdr:to>
    <xdr:sp macro="" textlink="">
      <xdr:nvSpPr>
        <xdr:cNvPr id="677" name="楕円 676">
          <a:extLst>
            <a:ext uri="{FF2B5EF4-FFF2-40B4-BE49-F238E27FC236}">
              <a16:creationId xmlns:a16="http://schemas.microsoft.com/office/drawing/2014/main" id="{9D4F5088-3D84-4951-8C21-CAA64FC19AEB}"/>
            </a:ext>
          </a:extLst>
        </xdr:cNvPr>
        <xdr:cNvSpPr/>
      </xdr:nvSpPr>
      <xdr:spPr>
        <a:xfrm>
          <a:off x="13652500" y="17119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98</xdr:row>
      <xdr:rowOff>104339</xdr:rowOff>
    </xdr:from>
    <xdr:ext cx="405111" cy="259045"/>
    <xdr:sp macro="" textlink="">
      <xdr:nvSpPr>
        <xdr:cNvPr id="678" name="n_1mainValue【庁舎】&#10;有形固定資産減価償却率">
          <a:extLst>
            <a:ext uri="{FF2B5EF4-FFF2-40B4-BE49-F238E27FC236}">
              <a16:creationId xmlns:a16="http://schemas.microsoft.com/office/drawing/2014/main" id="{BDA20CB9-F055-40FE-82D7-2056FFE53222}"/>
            </a:ext>
          </a:extLst>
        </xdr:cNvPr>
        <xdr:cNvSpPr txBox="1"/>
      </xdr:nvSpPr>
      <xdr:spPr>
        <a:xfrm>
          <a:off x="15266044" y="169064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98</xdr:row>
      <xdr:rowOff>92908</xdr:rowOff>
    </xdr:from>
    <xdr:ext cx="405111" cy="259045"/>
    <xdr:sp macro="" textlink="">
      <xdr:nvSpPr>
        <xdr:cNvPr id="679" name="n_3mainValue【庁舎】&#10;有形固定資産減価償却率">
          <a:extLst>
            <a:ext uri="{FF2B5EF4-FFF2-40B4-BE49-F238E27FC236}">
              <a16:creationId xmlns:a16="http://schemas.microsoft.com/office/drawing/2014/main" id="{F942871E-C494-46DC-81AC-ECCB9D76A1E8}"/>
            </a:ext>
          </a:extLst>
        </xdr:cNvPr>
        <xdr:cNvSpPr txBox="1"/>
      </xdr:nvSpPr>
      <xdr:spPr>
        <a:xfrm>
          <a:off x="13500744" y="168950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80" name="正方形/長方形 679">
          <a:extLst>
            <a:ext uri="{FF2B5EF4-FFF2-40B4-BE49-F238E27FC236}">
              <a16:creationId xmlns:a16="http://schemas.microsoft.com/office/drawing/2014/main" id="{7E4C1F95-5FC8-4CDD-AE54-F42F38C61A74}"/>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81" name="正方形/長方形 680">
          <a:extLst>
            <a:ext uri="{FF2B5EF4-FFF2-40B4-BE49-F238E27FC236}">
              <a16:creationId xmlns:a16="http://schemas.microsoft.com/office/drawing/2014/main" id="{6BB13F67-BEBA-4A7A-AC30-F44A843C9D75}"/>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82" name="正方形/長方形 681">
          <a:extLst>
            <a:ext uri="{FF2B5EF4-FFF2-40B4-BE49-F238E27FC236}">
              <a16:creationId xmlns:a16="http://schemas.microsoft.com/office/drawing/2014/main" id="{8168E240-EA16-4371-94ED-B04CC6CB9A09}"/>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83" name="正方形/長方形 682">
          <a:extLst>
            <a:ext uri="{FF2B5EF4-FFF2-40B4-BE49-F238E27FC236}">
              <a16:creationId xmlns:a16="http://schemas.microsoft.com/office/drawing/2014/main" id="{837B55B2-FDBA-4DB1-A878-0B5F8B484BBC}"/>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84" name="正方形/長方形 683">
          <a:extLst>
            <a:ext uri="{FF2B5EF4-FFF2-40B4-BE49-F238E27FC236}">
              <a16:creationId xmlns:a16="http://schemas.microsoft.com/office/drawing/2014/main" id="{A6FA7277-6C8F-4EE3-A1EE-031B64A5F44F}"/>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85" name="正方形/長方形 684">
          <a:extLst>
            <a:ext uri="{FF2B5EF4-FFF2-40B4-BE49-F238E27FC236}">
              <a16:creationId xmlns:a16="http://schemas.microsoft.com/office/drawing/2014/main" id="{003596F8-3BF8-4196-AC0F-1C86A9895663}"/>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86" name="正方形/長方形 685">
          <a:extLst>
            <a:ext uri="{FF2B5EF4-FFF2-40B4-BE49-F238E27FC236}">
              <a16:creationId xmlns:a16="http://schemas.microsoft.com/office/drawing/2014/main" id="{494CC51E-1392-4F01-A398-19352B6CDCE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87" name="正方形/長方形 686">
          <a:extLst>
            <a:ext uri="{FF2B5EF4-FFF2-40B4-BE49-F238E27FC236}">
              <a16:creationId xmlns:a16="http://schemas.microsoft.com/office/drawing/2014/main" id="{8B95727D-91CF-4752-B3C1-9BAEDCBFE944}"/>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88" name="テキスト ボックス 687">
          <a:extLst>
            <a:ext uri="{FF2B5EF4-FFF2-40B4-BE49-F238E27FC236}">
              <a16:creationId xmlns:a16="http://schemas.microsoft.com/office/drawing/2014/main" id="{37BAFBB6-22F7-44EA-83EB-405A1800FBFF}"/>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89" name="直線コネクタ 688">
          <a:extLst>
            <a:ext uri="{FF2B5EF4-FFF2-40B4-BE49-F238E27FC236}">
              <a16:creationId xmlns:a16="http://schemas.microsoft.com/office/drawing/2014/main" id="{D67FB90D-C57E-43F1-8FD6-E245D6E217D4}"/>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90" name="直線コネクタ 689">
          <a:extLst>
            <a:ext uri="{FF2B5EF4-FFF2-40B4-BE49-F238E27FC236}">
              <a16:creationId xmlns:a16="http://schemas.microsoft.com/office/drawing/2014/main" id="{10B136F8-3C48-45FE-B4E3-7116D6670A35}"/>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91" name="テキスト ボックス 690">
          <a:extLst>
            <a:ext uri="{FF2B5EF4-FFF2-40B4-BE49-F238E27FC236}">
              <a16:creationId xmlns:a16="http://schemas.microsoft.com/office/drawing/2014/main" id="{0EA741EE-1E06-42EC-B1EF-A6DEAE601729}"/>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92" name="直線コネクタ 691">
          <a:extLst>
            <a:ext uri="{FF2B5EF4-FFF2-40B4-BE49-F238E27FC236}">
              <a16:creationId xmlns:a16="http://schemas.microsoft.com/office/drawing/2014/main" id="{8B3AA124-2729-4991-A108-2922958D6F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93" name="テキスト ボックス 692">
          <a:extLst>
            <a:ext uri="{FF2B5EF4-FFF2-40B4-BE49-F238E27FC236}">
              <a16:creationId xmlns:a16="http://schemas.microsoft.com/office/drawing/2014/main" id="{69118520-0453-4EE1-A902-9A69F5BFB176}"/>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94" name="直線コネクタ 693">
          <a:extLst>
            <a:ext uri="{FF2B5EF4-FFF2-40B4-BE49-F238E27FC236}">
              <a16:creationId xmlns:a16="http://schemas.microsoft.com/office/drawing/2014/main" id="{82BF2ABF-8FB0-4871-B91B-8C187DB8BD61}"/>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95" name="テキスト ボックス 694">
          <a:extLst>
            <a:ext uri="{FF2B5EF4-FFF2-40B4-BE49-F238E27FC236}">
              <a16:creationId xmlns:a16="http://schemas.microsoft.com/office/drawing/2014/main" id="{16D8954A-23B6-47EF-8DD5-8862155C55C4}"/>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96" name="直線コネクタ 695">
          <a:extLst>
            <a:ext uri="{FF2B5EF4-FFF2-40B4-BE49-F238E27FC236}">
              <a16:creationId xmlns:a16="http://schemas.microsoft.com/office/drawing/2014/main" id="{54849AD9-FCF1-46DE-B3A8-7B6EEEE0FC6F}"/>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97" name="テキスト ボックス 696">
          <a:extLst>
            <a:ext uri="{FF2B5EF4-FFF2-40B4-BE49-F238E27FC236}">
              <a16:creationId xmlns:a16="http://schemas.microsoft.com/office/drawing/2014/main" id="{31418E94-C88F-41EE-AFC5-47F4BDBB85F4}"/>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98" name="直線コネクタ 697">
          <a:extLst>
            <a:ext uri="{FF2B5EF4-FFF2-40B4-BE49-F238E27FC236}">
              <a16:creationId xmlns:a16="http://schemas.microsoft.com/office/drawing/2014/main" id="{DB9A942F-03AE-47BD-BAC2-CA0563E8FB57}"/>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99" name="テキスト ボックス 698">
          <a:extLst>
            <a:ext uri="{FF2B5EF4-FFF2-40B4-BE49-F238E27FC236}">
              <a16:creationId xmlns:a16="http://schemas.microsoft.com/office/drawing/2014/main" id="{CC62DF00-0BA2-4EC4-85AA-45E200CF4C63}"/>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00" name="直線コネクタ 699">
          <a:extLst>
            <a:ext uri="{FF2B5EF4-FFF2-40B4-BE49-F238E27FC236}">
              <a16:creationId xmlns:a16="http://schemas.microsoft.com/office/drawing/2014/main" id="{DA04C33F-D040-4A4C-B19D-E99EA8AE134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01" name="テキスト ボックス 700">
          <a:extLst>
            <a:ext uri="{FF2B5EF4-FFF2-40B4-BE49-F238E27FC236}">
              <a16:creationId xmlns:a16="http://schemas.microsoft.com/office/drawing/2014/main" id="{7807F647-1796-41EB-95B0-966E95365E3A}"/>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02" name="直線コネクタ 701">
          <a:extLst>
            <a:ext uri="{FF2B5EF4-FFF2-40B4-BE49-F238E27FC236}">
              <a16:creationId xmlns:a16="http://schemas.microsoft.com/office/drawing/2014/main" id="{FD8C2B48-3660-416F-89A6-5D6311A65E67}"/>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03" name="テキスト ボックス 702">
          <a:extLst>
            <a:ext uri="{FF2B5EF4-FFF2-40B4-BE49-F238E27FC236}">
              <a16:creationId xmlns:a16="http://schemas.microsoft.com/office/drawing/2014/main" id="{A6B0798F-79C8-455B-A31E-D7A04F5090CD}"/>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04" name="【庁舎】&#10;一人当たり面積グラフ枠">
          <a:extLst>
            <a:ext uri="{FF2B5EF4-FFF2-40B4-BE49-F238E27FC236}">
              <a16:creationId xmlns:a16="http://schemas.microsoft.com/office/drawing/2014/main" id="{A7F4CF1E-608D-47F3-BE8C-35A781115ABF}"/>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63137</xdr:rowOff>
    </xdr:from>
    <xdr:to>
      <xdr:col>116</xdr:col>
      <xdr:colOff>62864</xdr:colOff>
      <xdr:row>109</xdr:row>
      <xdr:rowOff>1088</xdr:rowOff>
    </xdr:to>
    <xdr:cxnSp macro="">
      <xdr:nvCxnSpPr>
        <xdr:cNvPr id="705" name="直線コネクタ 704">
          <a:extLst>
            <a:ext uri="{FF2B5EF4-FFF2-40B4-BE49-F238E27FC236}">
              <a16:creationId xmlns:a16="http://schemas.microsoft.com/office/drawing/2014/main" id="{3CAC7E6A-7B1C-4C22-99D6-55F9A9528DB9}"/>
            </a:ext>
          </a:extLst>
        </xdr:cNvPr>
        <xdr:cNvCxnSpPr/>
      </xdr:nvCxnSpPr>
      <xdr:spPr>
        <a:xfrm flipV="1">
          <a:off x="22160864" y="17208137"/>
          <a:ext cx="0" cy="1481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4915</xdr:rowOff>
    </xdr:from>
    <xdr:ext cx="469744" cy="259045"/>
    <xdr:sp macro="" textlink="">
      <xdr:nvSpPr>
        <xdr:cNvPr id="706" name="【庁舎】&#10;一人当たり面積最小値テキスト">
          <a:extLst>
            <a:ext uri="{FF2B5EF4-FFF2-40B4-BE49-F238E27FC236}">
              <a16:creationId xmlns:a16="http://schemas.microsoft.com/office/drawing/2014/main" id="{C7D36A2B-BB4C-4785-B804-C7154DE31BF4}"/>
            </a:ext>
          </a:extLst>
        </xdr:cNvPr>
        <xdr:cNvSpPr txBox="1"/>
      </xdr:nvSpPr>
      <xdr:spPr>
        <a:xfrm>
          <a:off x="22199600" y="18692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1088</xdr:rowOff>
    </xdr:from>
    <xdr:to>
      <xdr:col>116</xdr:col>
      <xdr:colOff>152400</xdr:colOff>
      <xdr:row>109</xdr:row>
      <xdr:rowOff>1088</xdr:rowOff>
    </xdr:to>
    <xdr:cxnSp macro="">
      <xdr:nvCxnSpPr>
        <xdr:cNvPr id="707" name="直線コネクタ 706">
          <a:extLst>
            <a:ext uri="{FF2B5EF4-FFF2-40B4-BE49-F238E27FC236}">
              <a16:creationId xmlns:a16="http://schemas.microsoft.com/office/drawing/2014/main" id="{C4767622-1836-40F3-BC06-B0106AEED6DD}"/>
            </a:ext>
          </a:extLst>
        </xdr:cNvPr>
        <xdr:cNvCxnSpPr/>
      </xdr:nvCxnSpPr>
      <xdr:spPr>
        <a:xfrm>
          <a:off x="22072600" y="18689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9814</xdr:rowOff>
    </xdr:from>
    <xdr:ext cx="469744" cy="259045"/>
    <xdr:sp macro="" textlink="">
      <xdr:nvSpPr>
        <xdr:cNvPr id="708" name="【庁舎】&#10;一人当たり面積最大値テキスト">
          <a:extLst>
            <a:ext uri="{FF2B5EF4-FFF2-40B4-BE49-F238E27FC236}">
              <a16:creationId xmlns:a16="http://schemas.microsoft.com/office/drawing/2014/main" id="{C602A894-7238-4B05-AD6D-D46ED11AB3A7}"/>
            </a:ext>
          </a:extLst>
        </xdr:cNvPr>
        <xdr:cNvSpPr txBox="1"/>
      </xdr:nvSpPr>
      <xdr:spPr>
        <a:xfrm>
          <a:off x="22199600" y="16983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63137</xdr:rowOff>
    </xdr:from>
    <xdr:to>
      <xdr:col>116</xdr:col>
      <xdr:colOff>152400</xdr:colOff>
      <xdr:row>100</xdr:row>
      <xdr:rowOff>63137</xdr:rowOff>
    </xdr:to>
    <xdr:cxnSp macro="">
      <xdr:nvCxnSpPr>
        <xdr:cNvPr id="709" name="直線コネクタ 708">
          <a:extLst>
            <a:ext uri="{FF2B5EF4-FFF2-40B4-BE49-F238E27FC236}">
              <a16:creationId xmlns:a16="http://schemas.microsoft.com/office/drawing/2014/main" id="{3B5C48FA-D004-4BB4-B7D8-28B163AAAA8F}"/>
            </a:ext>
          </a:extLst>
        </xdr:cNvPr>
        <xdr:cNvCxnSpPr/>
      </xdr:nvCxnSpPr>
      <xdr:spPr>
        <a:xfrm>
          <a:off x="22072600" y="1720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97263</xdr:rowOff>
    </xdr:from>
    <xdr:ext cx="469744" cy="259045"/>
    <xdr:sp macro="" textlink="">
      <xdr:nvSpPr>
        <xdr:cNvPr id="710" name="【庁舎】&#10;一人当たり面積平均値テキスト">
          <a:extLst>
            <a:ext uri="{FF2B5EF4-FFF2-40B4-BE49-F238E27FC236}">
              <a16:creationId xmlns:a16="http://schemas.microsoft.com/office/drawing/2014/main" id="{451A7F95-1E94-430E-BB64-23D12616A0FB}"/>
            </a:ext>
          </a:extLst>
        </xdr:cNvPr>
        <xdr:cNvSpPr txBox="1"/>
      </xdr:nvSpPr>
      <xdr:spPr>
        <a:xfrm>
          <a:off x="22199600" y="180995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74386</xdr:rowOff>
    </xdr:from>
    <xdr:to>
      <xdr:col>116</xdr:col>
      <xdr:colOff>114300</xdr:colOff>
      <xdr:row>107</xdr:row>
      <xdr:rowOff>4536</xdr:rowOff>
    </xdr:to>
    <xdr:sp macro="" textlink="">
      <xdr:nvSpPr>
        <xdr:cNvPr id="711" name="フローチャート: 判断 710">
          <a:extLst>
            <a:ext uri="{FF2B5EF4-FFF2-40B4-BE49-F238E27FC236}">
              <a16:creationId xmlns:a16="http://schemas.microsoft.com/office/drawing/2014/main" id="{C2ABA0CC-2E8B-4C61-970F-7970EB0A1565}"/>
            </a:ext>
          </a:extLst>
        </xdr:cNvPr>
        <xdr:cNvSpPr/>
      </xdr:nvSpPr>
      <xdr:spPr>
        <a:xfrm>
          <a:off x="22110700" y="1824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69487</xdr:rowOff>
    </xdr:from>
    <xdr:to>
      <xdr:col>112</xdr:col>
      <xdr:colOff>38100</xdr:colOff>
      <xdr:row>106</xdr:row>
      <xdr:rowOff>171087</xdr:rowOff>
    </xdr:to>
    <xdr:sp macro="" textlink="">
      <xdr:nvSpPr>
        <xdr:cNvPr id="712" name="フローチャート: 判断 711">
          <a:extLst>
            <a:ext uri="{FF2B5EF4-FFF2-40B4-BE49-F238E27FC236}">
              <a16:creationId xmlns:a16="http://schemas.microsoft.com/office/drawing/2014/main" id="{5585C378-4904-4916-9DBE-8A3BC0F80DF2}"/>
            </a:ext>
          </a:extLst>
        </xdr:cNvPr>
        <xdr:cNvSpPr/>
      </xdr:nvSpPr>
      <xdr:spPr>
        <a:xfrm>
          <a:off x="21272500" y="18243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105</xdr:row>
      <xdr:rowOff>16164</xdr:rowOff>
    </xdr:from>
    <xdr:ext cx="469744" cy="259045"/>
    <xdr:sp macro="" textlink="">
      <xdr:nvSpPr>
        <xdr:cNvPr id="713" name="n_1aveValue【庁舎】&#10;一人当たり面積">
          <a:extLst>
            <a:ext uri="{FF2B5EF4-FFF2-40B4-BE49-F238E27FC236}">
              <a16:creationId xmlns:a16="http://schemas.microsoft.com/office/drawing/2014/main" id="{EF8B8BE0-11E6-4AF9-83D7-0923C5177431}"/>
            </a:ext>
          </a:extLst>
        </xdr:cNvPr>
        <xdr:cNvSpPr txBox="1"/>
      </xdr:nvSpPr>
      <xdr:spPr>
        <a:xfrm>
          <a:off x="21075727" y="18018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106</xdr:row>
      <xdr:rowOff>67855</xdr:rowOff>
    </xdr:from>
    <xdr:to>
      <xdr:col>107</xdr:col>
      <xdr:colOff>101600</xdr:colOff>
      <xdr:row>106</xdr:row>
      <xdr:rowOff>169455</xdr:rowOff>
    </xdr:to>
    <xdr:sp macro="" textlink="">
      <xdr:nvSpPr>
        <xdr:cNvPr id="714" name="フローチャート: 判断 713">
          <a:extLst>
            <a:ext uri="{FF2B5EF4-FFF2-40B4-BE49-F238E27FC236}">
              <a16:creationId xmlns:a16="http://schemas.microsoft.com/office/drawing/2014/main" id="{9EACCF39-0048-4E7E-8067-44C1CC5C3124}"/>
            </a:ext>
          </a:extLst>
        </xdr:cNvPr>
        <xdr:cNvSpPr/>
      </xdr:nvSpPr>
      <xdr:spPr>
        <a:xfrm>
          <a:off x="20383500" y="18241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105</xdr:row>
      <xdr:rowOff>14532</xdr:rowOff>
    </xdr:from>
    <xdr:ext cx="469744" cy="259045"/>
    <xdr:sp macro="" textlink="">
      <xdr:nvSpPr>
        <xdr:cNvPr id="715" name="n_2aveValue【庁舎】&#10;一人当たり面積">
          <a:extLst>
            <a:ext uri="{FF2B5EF4-FFF2-40B4-BE49-F238E27FC236}">
              <a16:creationId xmlns:a16="http://schemas.microsoft.com/office/drawing/2014/main" id="{3620BD0D-8F0E-4537-B0FC-3970EE1ACEF7}"/>
            </a:ext>
          </a:extLst>
        </xdr:cNvPr>
        <xdr:cNvSpPr txBox="1"/>
      </xdr:nvSpPr>
      <xdr:spPr>
        <a:xfrm>
          <a:off x="20199427" y="18016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106</xdr:row>
      <xdr:rowOff>121738</xdr:rowOff>
    </xdr:from>
    <xdr:to>
      <xdr:col>102</xdr:col>
      <xdr:colOff>165100</xdr:colOff>
      <xdr:row>107</xdr:row>
      <xdr:rowOff>51888</xdr:rowOff>
    </xdr:to>
    <xdr:sp macro="" textlink="">
      <xdr:nvSpPr>
        <xdr:cNvPr id="716" name="フローチャート: 判断 715">
          <a:extLst>
            <a:ext uri="{FF2B5EF4-FFF2-40B4-BE49-F238E27FC236}">
              <a16:creationId xmlns:a16="http://schemas.microsoft.com/office/drawing/2014/main" id="{7CD3C2DA-E036-4582-B83E-E72F9E8FC262}"/>
            </a:ext>
          </a:extLst>
        </xdr:cNvPr>
        <xdr:cNvSpPr/>
      </xdr:nvSpPr>
      <xdr:spPr>
        <a:xfrm>
          <a:off x="19494500" y="18295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105</xdr:row>
      <xdr:rowOff>68415</xdr:rowOff>
    </xdr:from>
    <xdr:ext cx="469744" cy="259045"/>
    <xdr:sp macro="" textlink="">
      <xdr:nvSpPr>
        <xdr:cNvPr id="717" name="n_3aveValue【庁舎】&#10;一人当たり面積">
          <a:extLst>
            <a:ext uri="{FF2B5EF4-FFF2-40B4-BE49-F238E27FC236}">
              <a16:creationId xmlns:a16="http://schemas.microsoft.com/office/drawing/2014/main" id="{A4D19418-E192-47F3-8119-C8F7C2A99BE1}"/>
            </a:ext>
          </a:extLst>
        </xdr:cNvPr>
        <xdr:cNvSpPr txBox="1"/>
      </xdr:nvSpPr>
      <xdr:spPr>
        <a:xfrm>
          <a:off x="19310427" y="18070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718" name="テキスト ボックス 717">
          <a:extLst>
            <a:ext uri="{FF2B5EF4-FFF2-40B4-BE49-F238E27FC236}">
              <a16:creationId xmlns:a16="http://schemas.microsoft.com/office/drawing/2014/main" id="{ABF5C330-B6BB-45B5-BE03-44E8705F0677}"/>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19" name="テキスト ボックス 718">
          <a:extLst>
            <a:ext uri="{FF2B5EF4-FFF2-40B4-BE49-F238E27FC236}">
              <a16:creationId xmlns:a16="http://schemas.microsoft.com/office/drawing/2014/main" id="{BAFB02D0-D344-4657-9B07-8733EC31C3B8}"/>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20" name="テキスト ボックス 719">
          <a:extLst>
            <a:ext uri="{FF2B5EF4-FFF2-40B4-BE49-F238E27FC236}">
              <a16:creationId xmlns:a16="http://schemas.microsoft.com/office/drawing/2014/main" id="{910F9439-D59D-46B6-B79D-57B314CB9C46}"/>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21" name="テキスト ボックス 720">
          <a:extLst>
            <a:ext uri="{FF2B5EF4-FFF2-40B4-BE49-F238E27FC236}">
              <a16:creationId xmlns:a16="http://schemas.microsoft.com/office/drawing/2014/main" id="{93DEB3AB-14CC-4803-B8F2-090ABFEE7DDD}"/>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22" name="テキスト ボックス 721">
          <a:extLst>
            <a:ext uri="{FF2B5EF4-FFF2-40B4-BE49-F238E27FC236}">
              <a16:creationId xmlns:a16="http://schemas.microsoft.com/office/drawing/2014/main" id="{D1E6813B-C245-42AF-B1FF-35393FB8D2DC}"/>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156029</xdr:rowOff>
    </xdr:from>
    <xdr:to>
      <xdr:col>116</xdr:col>
      <xdr:colOff>114300</xdr:colOff>
      <xdr:row>107</xdr:row>
      <xdr:rowOff>86179</xdr:rowOff>
    </xdr:to>
    <xdr:sp macro="" textlink="">
      <xdr:nvSpPr>
        <xdr:cNvPr id="723" name="楕円 722">
          <a:extLst>
            <a:ext uri="{FF2B5EF4-FFF2-40B4-BE49-F238E27FC236}">
              <a16:creationId xmlns:a16="http://schemas.microsoft.com/office/drawing/2014/main" id="{D6654B20-44DD-4533-B89B-C392865B402B}"/>
            </a:ext>
          </a:extLst>
        </xdr:cNvPr>
        <xdr:cNvSpPr/>
      </xdr:nvSpPr>
      <xdr:spPr>
        <a:xfrm>
          <a:off x="22110700" y="1832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134456</xdr:rowOff>
    </xdr:from>
    <xdr:ext cx="469744" cy="259045"/>
    <xdr:sp macro="" textlink="">
      <xdr:nvSpPr>
        <xdr:cNvPr id="724" name="【庁舎】&#10;一人当たり面積該当値テキスト">
          <a:extLst>
            <a:ext uri="{FF2B5EF4-FFF2-40B4-BE49-F238E27FC236}">
              <a16:creationId xmlns:a16="http://schemas.microsoft.com/office/drawing/2014/main" id="{D41DC734-2805-4DC2-88DD-36F2BEA15B15}"/>
            </a:ext>
          </a:extLst>
        </xdr:cNvPr>
        <xdr:cNvSpPr txBox="1"/>
      </xdr:nvSpPr>
      <xdr:spPr>
        <a:xfrm>
          <a:off x="22199600" y="18308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159294</xdr:rowOff>
    </xdr:from>
    <xdr:to>
      <xdr:col>112</xdr:col>
      <xdr:colOff>38100</xdr:colOff>
      <xdr:row>107</xdr:row>
      <xdr:rowOff>89444</xdr:rowOff>
    </xdr:to>
    <xdr:sp macro="" textlink="">
      <xdr:nvSpPr>
        <xdr:cNvPr id="725" name="楕円 724">
          <a:extLst>
            <a:ext uri="{FF2B5EF4-FFF2-40B4-BE49-F238E27FC236}">
              <a16:creationId xmlns:a16="http://schemas.microsoft.com/office/drawing/2014/main" id="{0F1CCCC6-52BF-4420-B2B8-AE9AE2AD050F}"/>
            </a:ext>
          </a:extLst>
        </xdr:cNvPr>
        <xdr:cNvSpPr/>
      </xdr:nvSpPr>
      <xdr:spPr>
        <a:xfrm>
          <a:off x="21272500" y="18332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35379</xdr:rowOff>
    </xdr:from>
    <xdr:to>
      <xdr:col>116</xdr:col>
      <xdr:colOff>63500</xdr:colOff>
      <xdr:row>107</xdr:row>
      <xdr:rowOff>38644</xdr:rowOff>
    </xdr:to>
    <xdr:cxnSp macro="">
      <xdr:nvCxnSpPr>
        <xdr:cNvPr id="726" name="直線コネクタ 725">
          <a:extLst>
            <a:ext uri="{FF2B5EF4-FFF2-40B4-BE49-F238E27FC236}">
              <a16:creationId xmlns:a16="http://schemas.microsoft.com/office/drawing/2014/main" id="{F267EF2D-806A-42FA-AE4D-498DB356A353}"/>
            </a:ext>
          </a:extLst>
        </xdr:cNvPr>
        <xdr:cNvCxnSpPr/>
      </xdr:nvCxnSpPr>
      <xdr:spPr>
        <a:xfrm flipV="1">
          <a:off x="21323300" y="18380529"/>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167458</xdr:rowOff>
    </xdr:from>
    <xdr:to>
      <xdr:col>102</xdr:col>
      <xdr:colOff>165100</xdr:colOff>
      <xdr:row>107</xdr:row>
      <xdr:rowOff>97608</xdr:rowOff>
    </xdr:to>
    <xdr:sp macro="" textlink="">
      <xdr:nvSpPr>
        <xdr:cNvPr id="727" name="楕円 726">
          <a:extLst>
            <a:ext uri="{FF2B5EF4-FFF2-40B4-BE49-F238E27FC236}">
              <a16:creationId xmlns:a16="http://schemas.microsoft.com/office/drawing/2014/main" id="{8E632617-88CD-4542-B93C-1D3AFBA9036F}"/>
            </a:ext>
          </a:extLst>
        </xdr:cNvPr>
        <xdr:cNvSpPr/>
      </xdr:nvSpPr>
      <xdr:spPr>
        <a:xfrm>
          <a:off x="19494500" y="18341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107</xdr:row>
      <xdr:rowOff>80571</xdr:rowOff>
    </xdr:from>
    <xdr:ext cx="469744" cy="259045"/>
    <xdr:sp macro="" textlink="">
      <xdr:nvSpPr>
        <xdr:cNvPr id="728" name="n_1mainValue【庁舎】&#10;一人当たり面積">
          <a:extLst>
            <a:ext uri="{FF2B5EF4-FFF2-40B4-BE49-F238E27FC236}">
              <a16:creationId xmlns:a16="http://schemas.microsoft.com/office/drawing/2014/main" id="{5F92873C-9EFF-43BB-AFAE-23B3D13E7DBA}"/>
            </a:ext>
          </a:extLst>
        </xdr:cNvPr>
        <xdr:cNvSpPr txBox="1"/>
      </xdr:nvSpPr>
      <xdr:spPr>
        <a:xfrm>
          <a:off x="21075727" y="18425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88735</xdr:rowOff>
    </xdr:from>
    <xdr:ext cx="469744" cy="259045"/>
    <xdr:sp macro="" textlink="">
      <xdr:nvSpPr>
        <xdr:cNvPr id="729" name="n_3mainValue【庁舎】&#10;一人当たり面積">
          <a:extLst>
            <a:ext uri="{FF2B5EF4-FFF2-40B4-BE49-F238E27FC236}">
              <a16:creationId xmlns:a16="http://schemas.microsoft.com/office/drawing/2014/main" id="{2A0D150C-2048-4FF8-ABB0-A894B3BF189D}"/>
            </a:ext>
          </a:extLst>
        </xdr:cNvPr>
        <xdr:cNvSpPr txBox="1"/>
      </xdr:nvSpPr>
      <xdr:spPr>
        <a:xfrm>
          <a:off x="19310427" y="18433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30" name="正方形/長方形 729">
          <a:extLst>
            <a:ext uri="{FF2B5EF4-FFF2-40B4-BE49-F238E27FC236}">
              <a16:creationId xmlns:a16="http://schemas.microsoft.com/office/drawing/2014/main" id="{EF25215A-1B4C-45C3-90AC-7EF2149045A7}"/>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31" name="正方形/長方形 730">
          <a:extLst>
            <a:ext uri="{FF2B5EF4-FFF2-40B4-BE49-F238E27FC236}">
              <a16:creationId xmlns:a16="http://schemas.microsoft.com/office/drawing/2014/main" id="{149ED04C-8AF2-43E8-8241-7C4ADE0EDCC6}"/>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32" name="テキスト ボックス 731">
          <a:extLst>
            <a:ext uri="{FF2B5EF4-FFF2-40B4-BE49-F238E27FC236}">
              <a16:creationId xmlns:a16="http://schemas.microsoft.com/office/drawing/2014/main" id="{AFC496B0-C6A4-4659-B984-F218A378FDFF}"/>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有形固定資産減価償却のうち一般廃棄物処理施設や福祉施設については、類似団体と比較して低くなっている。一般廃棄物処理施設は直近での整備がなされており、福祉施設は当町では</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箇所のみとなっており増減はしていない。</a:t>
          </a:r>
        </a:p>
        <a:p>
          <a:r>
            <a:rPr kumimoji="1" lang="ja-JP" altLang="en-US" sz="1300">
              <a:latin typeface="ＭＳ Ｐゴシック" panose="020B0600070205080204" pitchFamily="50" charset="-128"/>
              <a:ea typeface="ＭＳ Ｐゴシック" panose="020B0600070205080204" pitchFamily="50" charset="-128"/>
            </a:rPr>
            <a:t>庁舎については、老朽化が進んでおり、耐震化を行ったため</a:t>
          </a:r>
          <a:r>
            <a:rPr kumimoji="1" lang="en-US" altLang="ja-JP" sz="1300">
              <a:latin typeface="ＭＳ Ｐゴシック" panose="020B0600070205080204" pitchFamily="50" charset="-128"/>
              <a:ea typeface="ＭＳ Ｐゴシック" panose="020B0600070205080204" pitchFamily="50" charset="-128"/>
            </a:rPr>
            <a:t>5.2</a:t>
          </a:r>
          <a:r>
            <a:rPr kumimoji="1" lang="ja-JP" altLang="en-US" sz="1300">
              <a:latin typeface="ＭＳ Ｐゴシック" panose="020B0600070205080204" pitchFamily="50" charset="-128"/>
              <a:ea typeface="ＭＳ Ｐゴシック" panose="020B0600070205080204" pitchFamily="50" charset="-128"/>
            </a:rPr>
            <a:t>ポイント減価償却率が減少しているが、長寿命化を見据えた大規模改修の必要性も見込んでいかなければならない。</a:t>
          </a:r>
        </a:p>
        <a:p>
          <a:r>
            <a:rPr kumimoji="1" lang="ja-JP" altLang="en-US" sz="1300">
              <a:latin typeface="ＭＳ Ｐゴシック" panose="020B0600070205080204" pitchFamily="50" charset="-128"/>
              <a:ea typeface="ＭＳ Ｐゴシック" panose="020B0600070205080204" pitchFamily="50" charset="-128"/>
            </a:rPr>
            <a:t>その他の指標については概ね類似団体平均と近似しているが、状況に応じて施設等の整備・更新等を行っていきます。</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is4168\Desktop\&#12304;&#36001;&#25919;&#29366;&#27841;&#36039;&#26009;&#38598;&#12305;_093424_&#30410;&#23376;&#30010;_2018\&#12304;&#36001;&#25919;&#29366;&#27841;&#36039;&#26009;&#38598;&#12305;_093424_&#30410;&#23376;&#30010;_2018(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H26</v>
          </cell>
          <cell r="BX50" t="str">
            <v>H27</v>
          </cell>
          <cell r="CF50" t="str">
            <v>H28</v>
          </cell>
          <cell r="CN50" t="str">
            <v>H29</v>
          </cell>
          <cell r="CV50" t="str">
            <v>H30</v>
          </cell>
        </row>
        <row r="51">
          <cell r="AN51" t="str">
            <v>当該団体値</v>
          </cell>
          <cell r="BX51">
            <v>43</v>
          </cell>
          <cell r="CN51">
            <v>46.7</v>
          </cell>
          <cell r="CV51">
            <v>46.8</v>
          </cell>
        </row>
        <row r="53">
          <cell r="BX53">
            <v>43</v>
          </cell>
          <cell r="CN53">
            <v>45.9</v>
          </cell>
          <cell r="CV53">
            <v>47.4</v>
          </cell>
        </row>
        <row r="55">
          <cell r="AN55" t="str">
            <v>類似団体内平均値</v>
          </cell>
          <cell r="BX55">
            <v>20.2</v>
          </cell>
          <cell r="CN55">
            <v>14</v>
          </cell>
          <cell r="CV55">
            <v>11.4</v>
          </cell>
        </row>
        <row r="57">
          <cell r="BX57">
            <v>54.5</v>
          </cell>
          <cell r="CN57">
            <v>57.8</v>
          </cell>
          <cell r="CV57">
            <v>59.2</v>
          </cell>
        </row>
        <row r="72">
          <cell r="BP72" t="str">
            <v>H26</v>
          </cell>
          <cell r="BX72" t="str">
            <v>H27</v>
          </cell>
          <cell r="CF72" t="str">
            <v>H28</v>
          </cell>
          <cell r="CN72" t="str">
            <v>H29</v>
          </cell>
          <cell r="CV72" t="str">
            <v>H30</v>
          </cell>
        </row>
        <row r="73">
          <cell r="AN73" t="str">
            <v>当該団体値</v>
          </cell>
          <cell r="BP73">
            <v>47.3</v>
          </cell>
          <cell r="BX73">
            <v>43</v>
          </cell>
          <cell r="CF73">
            <v>53</v>
          </cell>
          <cell r="CN73">
            <v>46.7</v>
          </cell>
          <cell r="CV73">
            <v>46.8</v>
          </cell>
        </row>
        <row r="75">
          <cell r="BP75">
            <v>8.6999999999999993</v>
          </cell>
          <cell r="BX75">
            <v>7.4</v>
          </cell>
          <cell r="CF75">
            <v>6.7</v>
          </cell>
          <cell r="CN75">
            <v>7.1</v>
          </cell>
          <cell r="CV75">
            <v>7</v>
          </cell>
        </row>
        <row r="77">
          <cell r="AN77" t="str">
            <v>類似団体内平均値</v>
          </cell>
          <cell r="BP77">
            <v>27.8</v>
          </cell>
          <cell r="BX77">
            <v>20.2</v>
          </cell>
          <cell r="CF77">
            <v>15.5</v>
          </cell>
          <cell r="CN77">
            <v>14</v>
          </cell>
          <cell r="CV77">
            <v>11.4</v>
          </cell>
        </row>
        <row r="79">
          <cell r="BP79">
            <v>8.1</v>
          </cell>
          <cell r="BX79">
            <v>7.1</v>
          </cell>
          <cell r="CF79">
            <v>6.6</v>
          </cell>
          <cell r="CN79">
            <v>6.5</v>
          </cell>
          <cell r="CV79">
            <v>6.7</v>
          </cell>
        </row>
      </sheetData>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9"/>
  <sheetViews>
    <sheetView showGridLines="0" zoomScale="85" zoomScaleNormal="85" workbookViewId="0">
      <selection activeCell="AC6" sqref="AC6:AL8"/>
    </sheetView>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606" t="s">
        <v>79</v>
      </c>
      <c r="C1" s="606"/>
      <c r="D1" s="606"/>
      <c r="E1" s="606"/>
      <c r="F1" s="606"/>
      <c r="G1" s="606"/>
      <c r="H1" s="606"/>
      <c r="I1" s="606"/>
      <c r="J1" s="606"/>
      <c r="K1" s="606"/>
      <c r="L1" s="606"/>
      <c r="M1" s="606"/>
      <c r="N1" s="606"/>
      <c r="O1" s="606"/>
      <c r="P1" s="606"/>
      <c r="Q1" s="606"/>
      <c r="R1" s="606"/>
      <c r="S1" s="606"/>
      <c r="T1" s="606"/>
      <c r="U1" s="606"/>
      <c r="V1" s="606"/>
      <c r="W1" s="606"/>
      <c r="X1" s="606"/>
      <c r="Y1" s="606"/>
      <c r="Z1" s="606"/>
      <c r="AA1" s="606"/>
      <c r="AB1" s="606"/>
      <c r="AC1" s="606"/>
      <c r="AD1" s="606"/>
      <c r="AE1" s="606"/>
      <c r="AF1" s="606"/>
      <c r="AG1" s="606"/>
      <c r="AH1" s="606"/>
      <c r="AI1" s="606"/>
      <c r="AJ1" s="606"/>
      <c r="AK1" s="606"/>
      <c r="AL1" s="606"/>
      <c r="AM1" s="606"/>
      <c r="AN1" s="606"/>
      <c r="AO1" s="606"/>
      <c r="AP1" s="606"/>
      <c r="AQ1" s="606"/>
      <c r="AR1" s="606"/>
      <c r="AS1" s="606"/>
      <c r="AT1" s="606"/>
      <c r="AU1" s="606"/>
      <c r="AV1" s="606"/>
      <c r="AW1" s="606"/>
      <c r="AX1" s="606"/>
      <c r="AY1" s="606"/>
      <c r="AZ1" s="606"/>
      <c r="BA1" s="606"/>
      <c r="BB1" s="606"/>
      <c r="BC1" s="606"/>
      <c r="BD1" s="606"/>
      <c r="BE1" s="606"/>
      <c r="BF1" s="606"/>
      <c r="BG1" s="606"/>
      <c r="BH1" s="606"/>
      <c r="BI1" s="606"/>
      <c r="BJ1" s="606"/>
      <c r="BK1" s="606"/>
      <c r="BL1" s="606"/>
      <c r="BM1" s="606"/>
      <c r="BN1" s="606"/>
      <c r="BO1" s="606"/>
      <c r="BP1" s="606"/>
      <c r="BQ1" s="606"/>
      <c r="BR1" s="606"/>
      <c r="BS1" s="606"/>
      <c r="BT1" s="606"/>
      <c r="BU1" s="606"/>
      <c r="BV1" s="606"/>
      <c r="BW1" s="606"/>
      <c r="BX1" s="606"/>
      <c r="BY1" s="606"/>
      <c r="BZ1" s="606"/>
      <c r="CA1" s="606"/>
      <c r="CB1" s="606"/>
      <c r="CC1" s="606"/>
      <c r="CD1" s="606"/>
      <c r="CE1" s="606"/>
      <c r="CF1" s="606"/>
      <c r="CG1" s="606"/>
      <c r="CH1" s="606"/>
      <c r="CI1" s="606"/>
      <c r="CJ1" s="606"/>
      <c r="CK1" s="606"/>
      <c r="CL1" s="606"/>
      <c r="CM1" s="606"/>
      <c r="CN1" s="606"/>
      <c r="CO1" s="606"/>
      <c r="CP1" s="606"/>
      <c r="CQ1" s="606"/>
      <c r="CR1" s="606"/>
      <c r="CS1" s="606"/>
      <c r="CT1" s="606"/>
      <c r="CU1" s="606"/>
      <c r="CV1" s="606"/>
      <c r="CW1" s="606"/>
      <c r="CX1" s="606"/>
      <c r="CY1" s="606"/>
      <c r="CZ1" s="606"/>
      <c r="DA1" s="606"/>
      <c r="DB1" s="606"/>
      <c r="DC1" s="606"/>
      <c r="DD1" s="606"/>
      <c r="DE1" s="606"/>
      <c r="DF1" s="606"/>
      <c r="DG1" s="606"/>
      <c r="DH1" s="606"/>
      <c r="DI1" s="606"/>
      <c r="DJ1" s="186"/>
      <c r="DK1" s="186"/>
      <c r="DL1" s="186"/>
      <c r="DM1" s="186"/>
      <c r="DN1" s="186"/>
      <c r="DO1" s="186"/>
    </row>
    <row r="2" spans="1:119" ht="24.75" thickBot="1" x14ac:dyDescent="0.2">
      <c r="A2" s="185"/>
      <c r="B2" s="188" t="s">
        <v>80</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607" t="s">
        <v>81</v>
      </c>
      <c r="C3" s="608"/>
      <c r="D3" s="608"/>
      <c r="E3" s="609"/>
      <c r="F3" s="609"/>
      <c r="G3" s="609"/>
      <c r="H3" s="609"/>
      <c r="I3" s="609"/>
      <c r="J3" s="609"/>
      <c r="K3" s="609"/>
      <c r="L3" s="609" t="s">
        <v>82</v>
      </c>
      <c r="M3" s="609"/>
      <c r="N3" s="609"/>
      <c r="O3" s="609"/>
      <c r="P3" s="609"/>
      <c r="Q3" s="609"/>
      <c r="R3" s="612"/>
      <c r="S3" s="612"/>
      <c r="T3" s="612"/>
      <c r="U3" s="612"/>
      <c r="V3" s="613"/>
      <c r="W3" s="506" t="s">
        <v>83</v>
      </c>
      <c r="X3" s="507"/>
      <c r="Y3" s="507"/>
      <c r="Z3" s="507"/>
      <c r="AA3" s="507"/>
      <c r="AB3" s="608"/>
      <c r="AC3" s="612" t="s">
        <v>84</v>
      </c>
      <c r="AD3" s="507"/>
      <c r="AE3" s="507"/>
      <c r="AF3" s="507"/>
      <c r="AG3" s="507"/>
      <c r="AH3" s="507"/>
      <c r="AI3" s="507"/>
      <c r="AJ3" s="507"/>
      <c r="AK3" s="507"/>
      <c r="AL3" s="574"/>
      <c r="AM3" s="506" t="s">
        <v>85</v>
      </c>
      <c r="AN3" s="507"/>
      <c r="AO3" s="507"/>
      <c r="AP3" s="507"/>
      <c r="AQ3" s="507"/>
      <c r="AR3" s="507"/>
      <c r="AS3" s="507"/>
      <c r="AT3" s="507"/>
      <c r="AU3" s="507"/>
      <c r="AV3" s="507"/>
      <c r="AW3" s="507"/>
      <c r="AX3" s="574"/>
      <c r="AY3" s="566" t="s">
        <v>1</v>
      </c>
      <c r="AZ3" s="567"/>
      <c r="BA3" s="567"/>
      <c r="BB3" s="567"/>
      <c r="BC3" s="567"/>
      <c r="BD3" s="567"/>
      <c r="BE3" s="567"/>
      <c r="BF3" s="567"/>
      <c r="BG3" s="567"/>
      <c r="BH3" s="567"/>
      <c r="BI3" s="567"/>
      <c r="BJ3" s="567"/>
      <c r="BK3" s="567"/>
      <c r="BL3" s="567"/>
      <c r="BM3" s="616"/>
      <c r="BN3" s="506" t="s">
        <v>86</v>
      </c>
      <c r="BO3" s="507"/>
      <c r="BP3" s="507"/>
      <c r="BQ3" s="507"/>
      <c r="BR3" s="507"/>
      <c r="BS3" s="507"/>
      <c r="BT3" s="507"/>
      <c r="BU3" s="574"/>
      <c r="BV3" s="506" t="s">
        <v>87</v>
      </c>
      <c r="BW3" s="507"/>
      <c r="BX3" s="507"/>
      <c r="BY3" s="507"/>
      <c r="BZ3" s="507"/>
      <c r="CA3" s="507"/>
      <c r="CB3" s="507"/>
      <c r="CC3" s="574"/>
      <c r="CD3" s="566" t="s">
        <v>1</v>
      </c>
      <c r="CE3" s="567"/>
      <c r="CF3" s="567"/>
      <c r="CG3" s="567"/>
      <c r="CH3" s="567"/>
      <c r="CI3" s="567"/>
      <c r="CJ3" s="567"/>
      <c r="CK3" s="567"/>
      <c r="CL3" s="567"/>
      <c r="CM3" s="567"/>
      <c r="CN3" s="567"/>
      <c r="CO3" s="567"/>
      <c r="CP3" s="567"/>
      <c r="CQ3" s="567"/>
      <c r="CR3" s="567"/>
      <c r="CS3" s="616"/>
      <c r="CT3" s="506" t="s">
        <v>88</v>
      </c>
      <c r="CU3" s="507"/>
      <c r="CV3" s="507"/>
      <c r="CW3" s="507"/>
      <c r="CX3" s="507"/>
      <c r="CY3" s="507"/>
      <c r="CZ3" s="507"/>
      <c r="DA3" s="574"/>
      <c r="DB3" s="506" t="s">
        <v>89</v>
      </c>
      <c r="DC3" s="507"/>
      <c r="DD3" s="507"/>
      <c r="DE3" s="507"/>
      <c r="DF3" s="507"/>
      <c r="DG3" s="507"/>
      <c r="DH3" s="507"/>
      <c r="DI3" s="574"/>
      <c r="DJ3" s="185"/>
      <c r="DK3" s="185"/>
      <c r="DL3" s="185"/>
      <c r="DM3" s="185"/>
      <c r="DN3" s="185"/>
      <c r="DO3" s="185"/>
    </row>
    <row r="4" spans="1:119" ht="18.75" customHeight="1" x14ac:dyDescent="0.15">
      <c r="A4" s="186"/>
      <c r="B4" s="582"/>
      <c r="C4" s="583"/>
      <c r="D4" s="583"/>
      <c r="E4" s="584"/>
      <c r="F4" s="584"/>
      <c r="G4" s="584"/>
      <c r="H4" s="584"/>
      <c r="I4" s="584"/>
      <c r="J4" s="584"/>
      <c r="K4" s="584"/>
      <c r="L4" s="584"/>
      <c r="M4" s="584"/>
      <c r="N4" s="584"/>
      <c r="O4" s="584"/>
      <c r="P4" s="584"/>
      <c r="Q4" s="584"/>
      <c r="R4" s="588"/>
      <c r="S4" s="588"/>
      <c r="T4" s="588"/>
      <c r="U4" s="588"/>
      <c r="V4" s="589"/>
      <c r="W4" s="575"/>
      <c r="X4" s="389"/>
      <c r="Y4" s="389"/>
      <c r="Z4" s="389"/>
      <c r="AA4" s="389"/>
      <c r="AB4" s="583"/>
      <c r="AC4" s="588"/>
      <c r="AD4" s="389"/>
      <c r="AE4" s="389"/>
      <c r="AF4" s="389"/>
      <c r="AG4" s="389"/>
      <c r="AH4" s="389"/>
      <c r="AI4" s="389"/>
      <c r="AJ4" s="389"/>
      <c r="AK4" s="389"/>
      <c r="AL4" s="576"/>
      <c r="AM4" s="533"/>
      <c r="AN4" s="443"/>
      <c r="AO4" s="443"/>
      <c r="AP4" s="443"/>
      <c r="AQ4" s="443"/>
      <c r="AR4" s="443"/>
      <c r="AS4" s="443"/>
      <c r="AT4" s="443"/>
      <c r="AU4" s="443"/>
      <c r="AV4" s="443"/>
      <c r="AW4" s="443"/>
      <c r="AX4" s="615"/>
      <c r="AY4" s="419" t="s">
        <v>90</v>
      </c>
      <c r="AZ4" s="420"/>
      <c r="BA4" s="420"/>
      <c r="BB4" s="420"/>
      <c r="BC4" s="420"/>
      <c r="BD4" s="420"/>
      <c r="BE4" s="420"/>
      <c r="BF4" s="420"/>
      <c r="BG4" s="420"/>
      <c r="BH4" s="420"/>
      <c r="BI4" s="420"/>
      <c r="BJ4" s="420"/>
      <c r="BK4" s="420"/>
      <c r="BL4" s="420"/>
      <c r="BM4" s="421"/>
      <c r="BN4" s="422">
        <v>8419498</v>
      </c>
      <c r="BO4" s="423"/>
      <c r="BP4" s="423"/>
      <c r="BQ4" s="423"/>
      <c r="BR4" s="423"/>
      <c r="BS4" s="423"/>
      <c r="BT4" s="423"/>
      <c r="BU4" s="424"/>
      <c r="BV4" s="422">
        <v>8391037</v>
      </c>
      <c r="BW4" s="423"/>
      <c r="BX4" s="423"/>
      <c r="BY4" s="423"/>
      <c r="BZ4" s="423"/>
      <c r="CA4" s="423"/>
      <c r="CB4" s="423"/>
      <c r="CC4" s="424"/>
      <c r="CD4" s="600" t="s">
        <v>91</v>
      </c>
      <c r="CE4" s="601"/>
      <c r="CF4" s="601"/>
      <c r="CG4" s="601"/>
      <c r="CH4" s="601"/>
      <c r="CI4" s="601"/>
      <c r="CJ4" s="601"/>
      <c r="CK4" s="601"/>
      <c r="CL4" s="601"/>
      <c r="CM4" s="601"/>
      <c r="CN4" s="601"/>
      <c r="CO4" s="601"/>
      <c r="CP4" s="601"/>
      <c r="CQ4" s="601"/>
      <c r="CR4" s="601"/>
      <c r="CS4" s="602"/>
      <c r="CT4" s="603">
        <v>7.8</v>
      </c>
      <c r="CU4" s="604"/>
      <c r="CV4" s="604"/>
      <c r="CW4" s="604"/>
      <c r="CX4" s="604"/>
      <c r="CY4" s="604"/>
      <c r="CZ4" s="604"/>
      <c r="DA4" s="605"/>
      <c r="DB4" s="603">
        <v>8.5</v>
      </c>
      <c r="DC4" s="604"/>
      <c r="DD4" s="604"/>
      <c r="DE4" s="604"/>
      <c r="DF4" s="604"/>
      <c r="DG4" s="604"/>
      <c r="DH4" s="604"/>
      <c r="DI4" s="605"/>
      <c r="DJ4" s="185"/>
      <c r="DK4" s="185"/>
      <c r="DL4" s="185"/>
      <c r="DM4" s="185"/>
      <c r="DN4" s="185"/>
      <c r="DO4" s="185"/>
    </row>
    <row r="5" spans="1:119" ht="18.75" customHeight="1" x14ac:dyDescent="0.15">
      <c r="A5" s="186"/>
      <c r="B5" s="610"/>
      <c r="C5" s="444"/>
      <c r="D5" s="444"/>
      <c r="E5" s="611"/>
      <c r="F5" s="611"/>
      <c r="G5" s="611"/>
      <c r="H5" s="611"/>
      <c r="I5" s="611"/>
      <c r="J5" s="611"/>
      <c r="K5" s="611"/>
      <c r="L5" s="611"/>
      <c r="M5" s="611"/>
      <c r="N5" s="611"/>
      <c r="O5" s="611"/>
      <c r="P5" s="611"/>
      <c r="Q5" s="611"/>
      <c r="R5" s="442"/>
      <c r="S5" s="442"/>
      <c r="T5" s="442"/>
      <c r="U5" s="442"/>
      <c r="V5" s="614"/>
      <c r="W5" s="533"/>
      <c r="X5" s="443"/>
      <c r="Y5" s="443"/>
      <c r="Z5" s="443"/>
      <c r="AA5" s="443"/>
      <c r="AB5" s="444"/>
      <c r="AC5" s="442"/>
      <c r="AD5" s="443"/>
      <c r="AE5" s="443"/>
      <c r="AF5" s="443"/>
      <c r="AG5" s="443"/>
      <c r="AH5" s="443"/>
      <c r="AI5" s="443"/>
      <c r="AJ5" s="443"/>
      <c r="AK5" s="443"/>
      <c r="AL5" s="615"/>
      <c r="AM5" s="496" t="s">
        <v>92</v>
      </c>
      <c r="AN5" s="401"/>
      <c r="AO5" s="401"/>
      <c r="AP5" s="401"/>
      <c r="AQ5" s="401"/>
      <c r="AR5" s="401"/>
      <c r="AS5" s="401"/>
      <c r="AT5" s="402"/>
      <c r="AU5" s="484" t="s">
        <v>93</v>
      </c>
      <c r="AV5" s="485"/>
      <c r="AW5" s="485"/>
      <c r="AX5" s="485"/>
      <c r="AY5" s="407" t="s">
        <v>94</v>
      </c>
      <c r="AZ5" s="408"/>
      <c r="BA5" s="408"/>
      <c r="BB5" s="408"/>
      <c r="BC5" s="408"/>
      <c r="BD5" s="408"/>
      <c r="BE5" s="408"/>
      <c r="BF5" s="408"/>
      <c r="BG5" s="408"/>
      <c r="BH5" s="408"/>
      <c r="BI5" s="408"/>
      <c r="BJ5" s="408"/>
      <c r="BK5" s="408"/>
      <c r="BL5" s="408"/>
      <c r="BM5" s="409"/>
      <c r="BN5" s="427">
        <v>7927076</v>
      </c>
      <c r="BO5" s="428"/>
      <c r="BP5" s="428"/>
      <c r="BQ5" s="428"/>
      <c r="BR5" s="428"/>
      <c r="BS5" s="428"/>
      <c r="BT5" s="428"/>
      <c r="BU5" s="429"/>
      <c r="BV5" s="427">
        <v>7924610</v>
      </c>
      <c r="BW5" s="428"/>
      <c r="BX5" s="428"/>
      <c r="BY5" s="428"/>
      <c r="BZ5" s="428"/>
      <c r="CA5" s="428"/>
      <c r="CB5" s="428"/>
      <c r="CC5" s="429"/>
      <c r="CD5" s="436" t="s">
        <v>95</v>
      </c>
      <c r="CE5" s="437"/>
      <c r="CF5" s="437"/>
      <c r="CG5" s="437"/>
      <c r="CH5" s="437"/>
      <c r="CI5" s="437"/>
      <c r="CJ5" s="437"/>
      <c r="CK5" s="437"/>
      <c r="CL5" s="437"/>
      <c r="CM5" s="437"/>
      <c r="CN5" s="437"/>
      <c r="CO5" s="437"/>
      <c r="CP5" s="437"/>
      <c r="CQ5" s="437"/>
      <c r="CR5" s="437"/>
      <c r="CS5" s="438"/>
      <c r="CT5" s="397">
        <v>87.9</v>
      </c>
      <c r="CU5" s="398"/>
      <c r="CV5" s="398"/>
      <c r="CW5" s="398"/>
      <c r="CX5" s="398"/>
      <c r="CY5" s="398"/>
      <c r="CZ5" s="398"/>
      <c r="DA5" s="399"/>
      <c r="DB5" s="397">
        <v>86.7</v>
      </c>
      <c r="DC5" s="398"/>
      <c r="DD5" s="398"/>
      <c r="DE5" s="398"/>
      <c r="DF5" s="398"/>
      <c r="DG5" s="398"/>
      <c r="DH5" s="398"/>
      <c r="DI5" s="399"/>
      <c r="DJ5" s="185"/>
      <c r="DK5" s="185"/>
      <c r="DL5" s="185"/>
      <c r="DM5" s="185"/>
      <c r="DN5" s="185"/>
      <c r="DO5" s="185"/>
    </row>
    <row r="6" spans="1:119" ht="18.75" customHeight="1" x14ac:dyDescent="0.15">
      <c r="A6" s="186"/>
      <c r="B6" s="580" t="s">
        <v>96</v>
      </c>
      <c r="C6" s="441"/>
      <c r="D6" s="441"/>
      <c r="E6" s="581"/>
      <c r="F6" s="581"/>
      <c r="G6" s="581"/>
      <c r="H6" s="581"/>
      <c r="I6" s="581"/>
      <c r="J6" s="581"/>
      <c r="K6" s="581"/>
      <c r="L6" s="581" t="s">
        <v>97</v>
      </c>
      <c r="M6" s="581"/>
      <c r="N6" s="581"/>
      <c r="O6" s="581"/>
      <c r="P6" s="581"/>
      <c r="Q6" s="581"/>
      <c r="R6" s="465"/>
      <c r="S6" s="465"/>
      <c r="T6" s="465"/>
      <c r="U6" s="465"/>
      <c r="V6" s="587"/>
      <c r="W6" s="518" t="s">
        <v>98</v>
      </c>
      <c r="X6" s="440"/>
      <c r="Y6" s="440"/>
      <c r="Z6" s="440"/>
      <c r="AA6" s="440"/>
      <c r="AB6" s="441"/>
      <c r="AC6" s="592" t="s">
        <v>99</v>
      </c>
      <c r="AD6" s="593"/>
      <c r="AE6" s="593"/>
      <c r="AF6" s="593"/>
      <c r="AG6" s="593"/>
      <c r="AH6" s="593"/>
      <c r="AI6" s="593"/>
      <c r="AJ6" s="593"/>
      <c r="AK6" s="593"/>
      <c r="AL6" s="594"/>
      <c r="AM6" s="496" t="s">
        <v>100</v>
      </c>
      <c r="AN6" s="401"/>
      <c r="AO6" s="401"/>
      <c r="AP6" s="401"/>
      <c r="AQ6" s="401"/>
      <c r="AR6" s="401"/>
      <c r="AS6" s="401"/>
      <c r="AT6" s="402"/>
      <c r="AU6" s="484" t="s">
        <v>93</v>
      </c>
      <c r="AV6" s="485"/>
      <c r="AW6" s="485"/>
      <c r="AX6" s="485"/>
      <c r="AY6" s="407" t="s">
        <v>101</v>
      </c>
      <c r="AZ6" s="408"/>
      <c r="BA6" s="408"/>
      <c r="BB6" s="408"/>
      <c r="BC6" s="408"/>
      <c r="BD6" s="408"/>
      <c r="BE6" s="408"/>
      <c r="BF6" s="408"/>
      <c r="BG6" s="408"/>
      <c r="BH6" s="408"/>
      <c r="BI6" s="408"/>
      <c r="BJ6" s="408"/>
      <c r="BK6" s="408"/>
      <c r="BL6" s="408"/>
      <c r="BM6" s="409"/>
      <c r="BN6" s="427">
        <v>492422</v>
      </c>
      <c r="BO6" s="428"/>
      <c r="BP6" s="428"/>
      <c r="BQ6" s="428"/>
      <c r="BR6" s="428"/>
      <c r="BS6" s="428"/>
      <c r="BT6" s="428"/>
      <c r="BU6" s="429"/>
      <c r="BV6" s="427">
        <v>466427</v>
      </c>
      <c r="BW6" s="428"/>
      <c r="BX6" s="428"/>
      <c r="BY6" s="428"/>
      <c r="BZ6" s="428"/>
      <c r="CA6" s="428"/>
      <c r="CB6" s="428"/>
      <c r="CC6" s="429"/>
      <c r="CD6" s="436" t="s">
        <v>102</v>
      </c>
      <c r="CE6" s="437"/>
      <c r="CF6" s="437"/>
      <c r="CG6" s="437"/>
      <c r="CH6" s="437"/>
      <c r="CI6" s="437"/>
      <c r="CJ6" s="437"/>
      <c r="CK6" s="437"/>
      <c r="CL6" s="437"/>
      <c r="CM6" s="437"/>
      <c r="CN6" s="437"/>
      <c r="CO6" s="437"/>
      <c r="CP6" s="437"/>
      <c r="CQ6" s="437"/>
      <c r="CR6" s="437"/>
      <c r="CS6" s="438"/>
      <c r="CT6" s="577">
        <v>93.7</v>
      </c>
      <c r="CU6" s="578"/>
      <c r="CV6" s="578"/>
      <c r="CW6" s="578"/>
      <c r="CX6" s="578"/>
      <c r="CY6" s="578"/>
      <c r="CZ6" s="578"/>
      <c r="DA6" s="579"/>
      <c r="DB6" s="577">
        <v>92.3</v>
      </c>
      <c r="DC6" s="578"/>
      <c r="DD6" s="578"/>
      <c r="DE6" s="578"/>
      <c r="DF6" s="578"/>
      <c r="DG6" s="578"/>
      <c r="DH6" s="578"/>
      <c r="DI6" s="579"/>
      <c r="DJ6" s="185"/>
      <c r="DK6" s="185"/>
      <c r="DL6" s="185"/>
      <c r="DM6" s="185"/>
      <c r="DN6" s="185"/>
      <c r="DO6" s="185"/>
    </row>
    <row r="7" spans="1:119" ht="18.75" customHeight="1" x14ac:dyDescent="0.15">
      <c r="A7" s="186"/>
      <c r="B7" s="582"/>
      <c r="C7" s="583"/>
      <c r="D7" s="583"/>
      <c r="E7" s="584"/>
      <c r="F7" s="584"/>
      <c r="G7" s="584"/>
      <c r="H7" s="584"/>
      <c r="I7" s="584"/>
      <c r="J7" s="584"/>
      <c r="K7" s="584"/>
      <c r="L7" s="584"/>
      <c r="M7" s="584"/>
      <c r="N7" s="584"/>
      <c r="O7" s="584"/>
      <c r="P7" s="584"/>
      <c r="Q7" s="584"/>
      <c r="R7" s="588"/>
      <c r="S7" s="588"/>
      <c r="T7" s="588"/>
      <c r="U7" s="588"/>
      <c r="V7" s="589"/>
      <c r="W7" s="575"/>
      <c r="X7" s="389"/>
      <c r="Y7" s="389"/>
      <c r="Z7" s="389"/>
      <c r="AA7" s="389"/>
      <c r="AB7" s="583"/>
      <c r="AC7" s="595"/>
      <c r="AD7" s="390"/>
      <c r="AE7" s="390"/>
      <c r="AF7" s="390"/>
      <c r="AG7" s="390"/>
      <c r="AH7" s="390"/>
      <c r="AI7" s="390"/>
      <c r="AJ7" s="390"/>
      <c r="AK7" s="390"/>
      <c r="AL7" s="596"/>
      <c r="AM7" s="496" t="s">
        <v>103</v>
      </c>
      <c r="AN7" s="401"/>
      <c r="AO7" s="401"/>
      <c r="AP7" s="401"/>
      <c r="AQ7" s="401"/>
      <c r="AR7" s="401"/>
      <c r="AS7" s="401"/>
      <c r="AT7" s="402"/>
      <c r="AU7" s="484" t="s">
        <v>104</v>
      </c>
      <c r="AV7" s="485"/>
      <c r="AW7" s="485"/>
      <c r="AX7" s="485"/>
      <c r="AY7" s="407" t="s">
        <v>105</v>
      </c>
      <c r="AZ7" s="408"/>
      <c r="BA7" s="408"/>
      <c r="BB7" s="408"/>
      <c r="BC7" s="408"/>
      <c r="BD7" s="408"/>
      <c r="BE7" s="408"/>
      <c r="BF7" s="408"/>
      <c r="BG7" s="408"/>
      <c r="BH7" s="408"/>
      <c r="BI7" s="408"/>
      <c r="BJ7" s="408"/>
      <c r="BK7" s="408"/>
      <c r="BL7" s="408"/>
      <c r="BM7" s="409"/>
      <c r="BN7" s="427">
        <v>94946</v>
      </c>
      <c r="BO7" s="428"/>
      <c r="BP7" s="428"/>
      <c r="BQ7" s="428"/>
      <c r="BR7" s="428"/>
      <c r="BS7" s="428"/>
      <c r="BT7" s="428"/>
      <c r="BU7" s="429"/>
      <c r="BV7" s="427">
        <v>33103</v>
      </c>
      <c r="BW7" s="428"/>
      <c r="BX7" s="428"/>
      <c r="BY7" s="428"/>
      <c r="BZ7" s="428"/>
      <c r="CA7" s="428"/>
      <c r="CB7" s="428"/>
      <c r="CC7" s="429"/>
      <c r="CD7" s="436" t="s">
        <v>106</v>
      </c>
      <c r="CE7" s="437"/>
      <c r="CF7" s="437"/>
      <c r="CG7" s="437"/>
      <c r="CH7" s="437"/>
      <c r="CI7" s="437"/>
      <c r="CJ7" s="437"/>
      <c r="CK7" s="437"/>
      <c r="CL7" s="437"/>
      <c r="CM7" s="437"/>
      <c r="CN7" s="437"/>
      <c r="CO7" s="437"/>
      <c r="CP7" s="437"/>
      <c r="CQ7" s="437"/>
      <c r="CR7" s="437"/>
      <c r="CS7" s="438"/>
      <c r="CT7" s="427">
        <v>5120534</v>
      </c>
      <c r="CU7" s="428"/>
      <c r="CV7" s="428"/>
      <c r="CW7" s="428"/>
      <c r="CX7" s="428"/>
      <c r="CY7" s="428"/>
      <c r="CZ7" s="428"/>
      <c r="DA7" s="429"/>
      <c r="DB7" s="427">
        <v>5124241</v>
      </c>
      <c r="DC7" s="428"/>
      <c r="DD7" s="428"/>
      <c r="DE7" s="428"/>
      <c r="DF7" s="428"/>
      <c r="DG7" s="428"/>
      <c r="DH7" s="428"/>
      <c r="DI7" s="429"/>
      <c r="DJ7" s="185"/>
      <c r="DK7" s="185"/>
      <c r="DL7" s="185"/>
      <c r="DM7" s="185"/>
      <c r="DN7" s="185"/>
      <c r="DO7" s="185"/>
    </row>
    <row r="8" spans="1:119" ht="18.75" customHeight="1" thickBot="1" x14ac:dyDescent="0.2">
      <c r="A8" s="186"/>
      <c r="B8" s="585"/>
      <c r="C8" s="519"/>
      <c r="D8" s="519"/>
      <c r="E8" s="586"/>
      <c r="F8" s="586"/>
      <c r="G8" s="586"/>
      <c r="H8" s="586"/>
      <c r="I8" s="586"/>
      <c r="J8" s="586"/>
      <c r="K8" s="586"/>
      <c r="L8" s="586"/>
      <c r="M8" s="586"/>
      <c r="N8" s="586"/>
      <c r="O8" s="586"/>
      <c r="P8" s="586"/>
      <c r="Q8" s="586"/>
      <c r="R8" s="590"/>
      <c r="S8" s="590"/>
      <c r="T8" s="590"/>
      <c r="U8" s="590"/>
      <c r="V8" s="591"/>
      <c r="W8" s="508"/>
      <c r="X8" s="509"/>
      <c r="Y8" s="509"/>
      <c r="Z8" s="509"/>
      <c r="AA8" s="509"/>
      <c r="AB8" s="519"/>
      <c r="AC8" s="597"/>
      <c r="AD8" s="598"/>
      <c r="AE8" s="598"/>
      <c r="AF8" s="598"/>
      <c r="AG8" s="598"/>
      <c r="AH8" s="598"/>
      <c r="AI8" s="598"/>
      <c r="AJ8" s="598"/>
      <c r="AK8" s="598"/>
      <c r="AL8" s="599"/>
      <c r="AM8" s="496" t="s">
        <v>107</v>
      </c>
      <c r="AN8" s="401"/>
      <c r="AO8" s="401"/>
      <c r="AP8" s="401"/>
      <c r="AQ8" s="401"/>
      <c r="AR8" s="401"/>
      <c r="AS8" s="401"/>
      <c r="AT8" s="402"/>
      <c r="AU8" s="484" t="s">
        <v>93</v>
      </c>
      <c r="AV8" s="485"/>
      <c r="AW8" s="485"/>
      <c r="AX8" s="485"/>
      <c r="AY8" s="407" t="s">
        <v>108</v>
      </c>
      <c r="AZ8" s="408"/>
      <c r="BA8" s="408"/>
      <c r="BB8" s="408"/>
      <c r="BC8" s="408"/>
      <c r="BD8" s="408"/>
      <c r="BE8" s="408"/>
      <c r="BF8" s="408"/>
      <c r="BG8" s="408"/>
      <c r="BH8" s="408"/>
      <c r="BI8" s="408"/>
      <c r="BJ8" s="408"/>
      <c r="BK8" s="408"/>
      <c r="BL8" s="408"/>
      <c r="BM8" s="409"/>
      <c r="BN8" s="427">
        <v>397476</v>
      </c>
      <c r="BO8" s="428"/>
      <c r="BP8" s="428"/>
      <c r="BQ8" s="428"/>
      <c r="BR8" s="428"/>
      <c r="BS8" s="428"/>
      <c r="BT8" s="428"/>
      <c r="BU8" s="429"/>
      <c r="BV8" s="427">
        <v>433324</v>
      </c>
      <c r="BW8" s="428"/>
      <c r="BX8" s="428"/>
      <c r="BY8" s="428"/>
      <c r="BZ8" s="428"/>
      <c r="CA8" s="428"/>
      <c r="CB8" s="428"/>
      <c r="CC8" s="429"/>
      <c r="CD8" s="436" t="s">
        <v>109</v>
      </c>
      <c r="CE8" s="437"/>
      <c r="CF8" s="437"/>
      <c r="CG8" s="437"/>
      <c r="CH8" s="437"/>
      <c r="CI8" s="437"/>
      <c r="CJ8" s="437"/>
      <c r="CK8" s="437"/>
      <c r="CL8" s="437"/>
      <c r="CM8" s="437"/>
      <c r="CN8" s="437"/>
      <c r="CO8" s="437"/>
      <c r="CP8" s="437"/>
      <c r="CQ8" s="437"/>
      <c r="CR8" s="437"/>
      <c r="CS8" s="438"/>
      <c r="CT8" s="540">
        <v>0.56000000000000005</v>
      </c>
      <c r="CU8" s="541"/>
      <c r="CV8" s="541"/>
      <c r="CW8" s="541"/>
      <c r="CX8" s="541"/>
      <c r="CY8" s="541"/>
      <c r="CZ8" s="541"/>
      <c r="DA8" s="542"/>
      <c r="DB8" s="540">
        <v>0.56000000000000005</v>
      </c>
      <c r="DC8" s="541"/>
      <c r="DD8" s="541"/>
      <c r="DE8" s="541"/>
      <c r="DF8" s="541"/>
      <c r="DG8" s="541"/>
      <c r="DH8" s="541"/>
      <c r="DI8" s="542"/>
      <c r="DJ8" s="185"/>
      <c r="DK8" s="185"/>
      <c r="DL8" s="185"/>
      <c r="DM8" s="185"/>
      <c r="DN8" s="185"/>
      <c r="DO8" s="185"/>
    </row>
    <row r="9" spans="1:119" ht="18.75" customHeight="1" thickBot="1" x14ac:dyDescent="0.2">
      <c r="A9" s="186"/>
      <c r="B9" s="566" t="s">
        <v>110</v>
      </c>
      <c r="C9" s="567"/>
      <c r="D9" s="567"/>
      <c r="E9" s="567"/>
      <c r="F9" s="567"/>
      <c r="G9" s="567"/>
      <c r="H9" s="567"/>
      <c r="I9" s="567"/>
      <c r="J9" s="567"/>
      <c r="K9" s="490"/>
      <c r="L9" s="568" t="s">
        <v>111</v>
      </c>
      <c r="M9" s="569"/>
      <c r="N9" s="569"/>
      <c r="O9" s="569"/>
      <c r="P9" s="569"/>
      <c r="Q9" s="570"/>
      <c r="R9" s="571">
        <v>23281</v>
      </c>
      <c r="S9" s="572"/>
      <c r="T9" s="572"/>
      <c r="U9" s="572"/>
      <c r="V9" s="573"/>
      <c r="W9" s="506" t="s">
        <v>112</v>
      </c>
      <c r="X9" s="507"/>
      <c r="Y9" s="507"/>
      <c r="Z9" s="507"/>
      <c r="AA9" s="507"/>
      <c r="AB9" s="507"/>
      <c r="AC9" s="507"/>
      <c r="AD9" s="507"/>
      <c r="AE9" s="507"/>
      <c r="AF9" s="507"/>
      <c r="AG9" s="507"/>
      <c r="AH9" s="507"/>
      <c r="AI9" s="507"/>
      <c r="AJ9" s="507"/>
      <c r="AK9" s="507"/>
      <c r="AL9" s="574"/>
      <c r="AM9" s="496" t="s">
        <v>113</v>
      </c>
      <c r="AN9" s="401"/>
      <c r="AO9" s="401"/>
      <c r="AP9" s="401"/>
      <c r="AQ9" s="401"/>
      <c r="AR9" s="401"/>
      <c r="AS9" s="401"/>
      <c r="AT9" s="402"/>
      <c r="AU9" s="484" t="s">
        <v>93</v>
      </c>
      <c r="AV9" s="485"/>
      <c r="AW9" s="485"/>
      <c r="AX9" s="485"/>
      <c r="AY9" s="407" t="s">
        <v>114</v>
      </c>
      <c r="AZ9" s="408"/>
      <c r="BA9" s="408"/>
      <c r="BB9" s="408"/>
      <c r="BC9" s="408"/>
      <c r="BD9" s="408"/>
      <c r="BE9" s="408"/>
      <c r="BF9" s="408"/>
      <c r="BG9" s="408"/>
      <c r="BH9" s="408"/>
      <c r="BI9" s="408"/>
      <c r="BJ9" s="408"/>
      <c r="BK9" s="408"/>
      <c r="BL9" s="408"/>
      <c r="BM9" s="409"/>
      <c r="BN9" s="427">
        <v>-35848</v>
      </c>
      <c r="BO9" s="428"/>
      <c r="BP9" s="428"/>
      <c r="BQ9" s="428"/>
      <c r="BR9" s="428"/>
      <c r="BS9" s="428"/>
      <c r="BT9" s="428"/>
      <c r="BU9" s="429"/>
      <c r="BV9" s="427">
        <v>-28515</v>
      </c>
      <c r="BW9" s="428"/>
      <c r="BX9" s="428"/>
      <c r="BY9" s="428"/>
      <c r="BZ9" s="428"/>
      <c r="CA9" s="428"/>
      <c r="CB9" s="428"/>
      <c r="CC9" s="429"/>
      <c r="CD9" s="436" t="s">
        <v>115</v>
      </c>
      <c r="CE9" s="437"/>
      <c r="CF9" s="437"/>
      <c r="CG9" s="437"/>
      <c r="CH9" s="437"/>
      <c r="CI9" s="437"/>
      <c r="CJ9" s="437"/>
      <c r="CK9" s="437"/>
      <c r="CL9" s="437"/>
      <c r="CM9" s="437"/>
      <c r="CN9" s="437"/>
      <c r="CO9" s="437"/>
      <c r="CP9" s="437"/>
      <c r="CQ9" s="437"/>
      <c r="CR9" s="437"/>
      <c r="CS9" s="438"/>
      <c r="CT9" s="397">
        <v>11.4</v>
      </c>
      <c r="CU9" s="398"/>
      <c r="CV9" s="398"/>
      <c r="CW9" s="398"/>
      <c r="CX9" s="398"/>
      <c r="CY9" s="398"/>
      <c r="CZ9" s="398"/>
      <c r="DA9" s="399"/>
      <c r="DB9" s="397">
        <v>11.3</v>
      </c>
      <c r="DC9" s="398"/>
      <c r="DD9" s="398"/>
      <c r="DE9" s="398"/>
      <c r="DF9" s="398"/>
      <c r="DG9" s="398"/>
      <c r="DH9" s="398"/>
      <c r="DI9" s="399"/>
      <c r="DJ9" s="185"/>
      <c r="DK9" s="185"/>
      <c r="DL9" s="185"/>
      <c r="DM9" s="185"/>
      <c r="DN9" s="185"/>
      <c r="DO9" s="185"/>
    </row>
    <row r="10" spans="1:119" ht="18.75" customHeight="1" thickBot="1" x14ac:dyDescent="0.2">
      <c r="A10" s="186"/>
      <c r="B10" s="566"/>
      <c r="C10" s="567"/>
      <c r="D10" s="567"/>
      <c r="E10" s="567"/>
      <c r="F10" s="567"/>
      <c r="G10" s="567"/>
      <c r="H10" s="567"/>
      <c r="I10" s="567"/>
      <c r="J10" s="567"/>
      <c r="K10" s="490"/>
      <c r="L10" s="400" t="s">
        <v>116</v>
      </c>
      <c r="M10" s="401"/>
      <c r="N10" s="401"/>
      <c r="O10" s="401"/>
      <c r="P10" s="401"/>
      <c r="Q10" s="402"/>
      <c r="R10" s="403">
        <v>24348</v>
      </c>
      <c r="S10" s="404"/>
      <c r="T10" s="404"/>
      <c r="U10" s="404"/>
      <c r="V10" s="406"/>
      <c r="W10" s="575"/>
      <c r="X10" s="389"/>
      <c r="Y10" s="389"/>
      <c r="Z10" s="389"/>
      <c r="AA10" s="389"/>
      <c r="AB10" s="389"/>
      <c r="AC10" s="389"/>
      <c r="AD10" s="389"/>
      <c r="AE10" s="389"/>
      <c r="AF10" s="389"/>
      <c r="AG10" s="389"/>
      <c r="AH10" s="389"/>
      <c r="AI10" s="389"/>
      <c r="AJ10" s="389"/>
      <c r="AK10" s="389"/>
      <c r="AL10" s="576"/>
      <c r="AM10" s="496" t="s">
        <v>117</v>
      </c>
      <c r="AN10" s="401"/>
      <c r="AO10" s="401"/>
      <c r="AP10" s="401"/>
      <c r="AQ10" s="401"/>
      <c r="AR10" s="401"/>
      <c r="AS10" s="401"/>
      <c r="AT10" s="402"/>
      <c r="AU10" s="484" t="s">
        <v>118</v>
      </c>
      <c r="AV10" s="485"/>
      <c r="AW10" s="485"/>
      <c r="AX10" s="485"/>
      <c r="AY10" s="407" t="s">
        <v>119</v>
      </c>
      <c r="AZ10" s="408"/>
      <c r="BA10" s="408"/>
      <c r="BB10" s="408"/>
      <c r="BC10" s="408"/>
      <c r="BD10" s="408"/>
      <c r="BE10" s="408"/>
      <c r="BF10" s="408"/>
      <c r="BG10" s="408"/>
      <c r="BH10" s="408"/>
      <c r="BI10" s="408"/>
      <c r="BJ10" s="408"/>
      <c r="BK10" s="408"/>
      <c r="BL10" s="408"/>
      <c r="BM10" s="409"/>
      <c r="BN10" s="427">
        <v>285</v>
      </c>
      <c r="BO10" s="428"/>
      <c r="BP10" s="428"/>
      <c r="BQ10" s="428"/>
      <c r="BR10" s="428"/>
      <c r="BS10" s="428"/>
      <c r="BT10" s="428"/>
      <c r="BU10" s="429"/>
      <c r="BV10" s="427">
        <v>215</v>
      </c>
      <c r="BW10" s="428"/>
      <c r="BX10" s="428"/>
      <c r="BY10" s="428"/>
      <c r="BZ10" s="428"/>
      <c r="CA10" s="428"/>
      <c r="CB10" s="428"/>
      <c r="CC10" s="429"/>
      <c r="CD10" s="190" t="s">
        <v>120</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566"/>
      <c r="C11" s="567"/>
      <c r="D11" s="567"/>
      <c r="E11" s="567"/>
      <c r="F11" s="567"/>
      <c r="G11" s="567"/>
      <c r="H11" s="567"/>
      <c r="I11" s="567"/>
      <c r="J11" s="567"/>
      <c r="K11" s="490"/>
      <c r="L11" s="473" t="s">
        <v>121</v>
      </c>
      <c r="M11" s="474"/>
      <c r="N11" s="474"/>
      <c r="O11" s="474"/>
      <c r="P11" s="474"/>
      <c r="Q11" s="475"/>
      <c r="R11" s="563" t="s">
        <v>122</v>
      </c>
      <c r="S11" s="564"/>
      <c r="T11" s="564"/>
      <c r="U11" s="564"/>
      <c r="V11" s="565"/>
      <c r="W11" s="575"/>
      <c r="X11" s="389"/>
      <c r="Y11" s="389"/>
      <c r="Z11" s="389"/>
      <c r="AA11" s="389"/>
      <c r="AB11" s="389"/>
      <c r="AC11" s="389"/>
      <c r="AD11" s="389"/>
      <c r="AE11" s="389"/>
      <c r="AF11" s="389"/>
      <c r="AG11" s="389"/>
      <c r="AH11" s="389"/>
      <c r="AI11" s="389"/>
      <c r="AJ11" s="389"/>
      <c r="AK11" s="389"/>
      <c r="AL11" s="576"/>
      <c r="AM11" s="496" t="s">
        <v>123</v>
      </c>
      <c r="AN11" s="401"/>
      <c r="AO11" s="401"/>
      <c r="AP11" s="401"/>
      <c r="AQ11" s="401"/>
      <c r="AR11" s="401"/>
      <c r="AS11" s="401"/>
      <c r="AT11" s="402"/>
      <c r="AU11" s="484" t="s">
        <v>118</v>
      </c>
      <c r="AV11" s="485"/>
      <c r="AW11" s="485"/>
      <c r="AX11" s="485"/>
      <c r="AY11" s="407" t="s">
        <v>124</v>
      </c>
      <c r="AZ11" s="408"/>
      <c r="BA11" s="408"/>
      <c r="BB11" s="408"/>
      <c r="BC11" s="408"/>
      <c r="BD11" s="408"/>
      <c r="BE11" s="408"/>
      <c r="BF11" s="408"/>
      <c r="BG11" s="408"/>
      <c r="BH11" s="408"/>
      <c r="BI11" s="408"/>
      <c r="BJ11" s="408"/>
      <c r="BK11" s="408"/>
      <c r="BL11" s="408"/>
      <c r="BM11" s="409"/>
      <c r="BN11" s="427">
        <v>0</v>
      </c>
      <c r="BO11" s="428"/>
      <c r="BP11" s="428"/>
      <c r="BQ11" s="428"/>
      <c r="BR11" s="428"/>
      <c r="BS11" s="428"/>
      <c r="BT11" s="428"/>
      <c r="BU11" s="429"/>
      <c r="BV11" s="427">
        <v>0</v>
      </c>
      <c r="BW11" s="428"/>
      <c r="BX11" s="428"/>
      <c r="BY11" s="428"/>
      <c r="BZ11" s="428"/>
      <c r="CA11" s="428"/>
      <c r="CB11" s="428"/>
      <c r="CC11" s="429"/>
      <c r="CD11" s="436" t="s">
        <v>125</v>
      </c>
      <c r="CE11" s="437"/>
      <c r="CF11" s="437"/>
      <c r="CG11" s="437"/>
      <c r="CH11" s="437"/>
      <c r="CI11" s="437"/>
      <c r="CJ11" s="437"/>
      <c r="CK11" s="437"/>
      <c r="CL11" s="437"/>
      <c r="CM11" s="437"/>
      <c r="CN11" s="437"/>
      <c r="CO11" s="437"/>
      <c r="CP11" s="437"/>
      <c r="CQ11" s="437"/>
      <c r="CR11" s="437"/>
      <c r="CS11" s="438"/>
      <c r="CT11" s="540" t="s">
        <v>126</v>
      </c>
      <c r="CU11" s="541"/>
      <c r="CV11" s="541"/>
      <c r="CW11" s="541"/>
      <c r="CX11" s="541"/>
      <c r="CY11" s="541"/>
      <c r="CZ11" s="541"/>
      <c r="DA11" s="542"/>
      <c r="DB11" s="540" t="s">
        <v>126</v>
      </c>
      <c r="DC11" s="541"/>
      <c r="DD11" s="541"/>
      <c r="DE11" s="541"/>
      <c r="DF11" s="541"/>
      <c r="DG11" s="541"/>
      <c r="DH11" s="541"/>
      <c r="DI11" s="542"/>
      <c r="DJ11" s="185"/>
      <c r="DK11" s="185"/>
      <c r="DL11" s="185"/>
      <c r="DM11" s="185"/>
      <c r="DN11" s="185"/>
      <c r="DO11" s="185"/>
    </row>
    <row r="12" spans="1:119" ht="18.75" customHeight="1" x14ac:dyDescent="0.15">
      <c r="A12" s="186"/>
      <c r="B12" s="543" t="s">
        <v>127</v>
      </c>
      <c r="C12" s="544"/>
      <c r="D12" s="544"/>
      <c r="E12" s="544"/>
      <c r="F12" s="544"/>
      <c r="G12" s="544"/>
      <c r="H12" s="544"/>
      <c r="I12" s="544"/>
      <c r="J12" s="544"/>
      <c r="K12" s="545"/>
      <c r="L12" s="552" t="s">
        <v>128</v>
      </c>
      <c r="M12" s="553"/>
      <c r="N12" s="553"/>
      <c r="O12" s="553"/>
      <c r="P12" s="553"/>
      <c r="Q12" s="554"/>
      <c r="R12" s="555">
        <v>23174</v>
      </c>
      <c r="S12" s="556"/>
      <c r="T12" s="556"/>
      <c r="U12" s="556"/>
      <c r="V12" s="557"/>
      <c r="W12" s="558" t="s">
        <v>1</v>
      </c>
      <c r="X12" s="485"/>
      <c r="Y12" s="485"/>
      <c r="Z12" s="485"/>
      <c r="AA12" s="485"/>
      <c r="AB12" s="559"/>
      <c r="AC12" s="484" t="s">
        <v>129</v>
      </c>
      <c r="AD12" s="485"/>
      <c r="AE12" s="485"/>
      <c r="AF12" s="485"/>
      <c r="AG12" s="559"/>
      <c r="AH12" s="484" t="s">
        <v>130</v>
      </c>
      <c r="AI12" s="485"/>
      <c r="AJ12" s="485"/>
      <c r="AK12" s="485"/>
      <c r="AL12" s="560"/>
      <c r="AM12" s="496" t="s">
        <v>131</v>
      </c>
      <c r="AN12" s="401"/>
      <c r="AO12" s="401"/>
      <c r="AP12" s="401"/>
      <c r="AQ12" s="401"/>
      <c r="AR12" s="401"/>
      <c r="AS12" s="401"/>
      <c r="AT12" s="402"/>
      <c r="AU12" s="484" t="s">
        <v>132</v>
      </c>
      <c r="AV12" s="485"/>
      <c r="AW12" s="485"/>
      <c r="AX12" s="485"/>
      <c r="AY12" s="407" t="s">
        <v>133</v>
      </c>
      <c r="AZ12" s="408"/>
      <c r="BA12" s="408"/>
      <c r="BB12" s="408"/>
      <c r="BC12" s="408"/>
      <c r="BD12" s="408"/>
      <c r="BE12" s="408"/>
      <c r="BF12" s="408"/>
      <c r="BG12" s="408"/>
      <c r="BH12" s="408"/>
      <c r="BI12" s="408"/>
      <c r="BJ12" s="408"/>
      <c r="BK12" s="408"/>
      <c r="BL12" s="408"/>
      <c r="BM12" s="409"/>
      <c r="BN12" s="427">
        <v>311000</v>
      </c>
      <c r="BO12" s="428"/>
      <c r="BP12" s="428"/>
      <c r="BQ12" s="428"/>
      <c r="BR12" s="428"/>
      <c r="BS12" s="428"/>
      <c r="BT12" s="428"/>
      <c r="BU12" s="429"/>
      <c r="BV12" s="427">
        <v>285000</v>
      </c>
      <c r="BW12" s="428"/>
      <c r="BX12" s="428"/>
      <c r="BY12" s="428"/>
      <c r="BZ12" s="428"/>
      <c r="CA12" s="428"/>
      <c r="CB12" s="428"/>
      <c r="CC12" s="429"/>
      <c r="CD12" s="436" t="s">
        <v>134</v>
      </c>
      <c r="CE12" s="437"/>
      <c r="CF12" s="437"/>
      <c r="CG12" s="437"/>
      <c r="CH12" s="437"/>
      <c r="CI12" s="437"/>
      <c r="CJ12" s="437"/>
      <c r="CK12" s="437"/>
      <c r="CL12" s="437"/>
      <c r="CM12" s="437"/>
      <c r="CN12" s="437"/>
      <c r="CO12" s="437"/>
      <c r="CP12" s="437"/>
      <c r="CQ12" s="437"/>
      <c r="CR12" s="437"/>
      <c r="CS12" s="438"/>
      <c r="CT12" s="540" t="s">
        <v>126</v>
      </c>
      <c r="CU12" s="541"/>
      <c r="CV12" s="541"/>
      <c r="CW12" s="541"/>
      <c r="CX12" s="541"/>
      <c r="CY12" s="541"/>
      <c r="CZ12" s="541"/>
      <c r="DA12" s="542"/>
      <c r="DB12" s="540" t="s">
        <v>135</v>
      </c>
      <c r="DC12" s="541"/>
      <c r="DD12" s="541"/>
      <c r="DE12" s="541"/>
      <c r="DF12" s="541"/>
      <c r="DG12" s="541"/>
      <c r="DH12" s="541"/>
      <c r="DI12" s="542"/>
      <c r="DJ12" s="185"/>
      <c r="DK12" s="185"/>
      <c r="DL12" s="185"/>
      <c r="DM12" s="185"/>
      <c r="DN12" s="185"/>
      <c r="DO12" s="185"/>
    </row>
    <row r="13" spans="1:119" ht="18.75" customHeight="1" x14ac:dyDescent="0.15">
      <c r="A13" s="186"/>
      <c r="B13" s="546"/>
      <c r="C13" s="547"/>
      <c r="D13" s="547"/>
      <c r="E13" s="547"/>
      <c r="F13" s="547"/>
      <c r="G13" s="547"/>
      <c r="H13" s="547"/>
      <c r="I13" s="547"/>
      <c r="J13" s="547"/>
      <c r="K13" s="548"/>
      <c r="L13" s="196"/>
      <c r="M13" s="527" t="s">
        <v>136</v>
      </c>
      <c r="N13" s="528"/>
      <c r="O13" s="528"/>
      <c r="P13" s="528"/>
      <c r="Q13" s="529"/>
      <c r="R13" s="530">
        <v>22976</v>
      </c>
      <c r="S13" s="531"/>
      <c r="T13" s="531"/>
      <c r="U13" s="531"/>
      <c r="V13" s="532"/>
      <c r="W13" s="518" t="s">
        <v>137</v>
      </c>
      <c r="X13" s="440"/>
      <c r="Y13" s="440"/>
      <c r="Z13" s="440"/>
      <c r="AA13" s="440"/>
      <c r="AB13" s="441"/>
      <c r="AC13" s="403">
        <v>876</v>
      </c>
      <c r="AD13" s="404"/>
      <c r="AE13" s="404"/>
      <c r="AF13" s="404"/>
      <c r="AG13" s="405"/>
      <c r="AH13" s="403">
        <v>966</v>
      </c>
      <c r="AI13" s="404"/>
      <c r="AJ13" s="404"/>
      <c r="AK13" s="404"/>
      <c r="AL13" s="406"/>
      <c r="AM13" s="496" t="s">
        <v>138</v>
      </c>
      <c r="AN13" s="401"/>
      <c r="AO13" s="401"/>
      <c r="AP13" s="401"/>
      <c r="AQ13" s="401"/>
      <c r="AR13" s="401"/>
      <c r="AS13" s="401"/>
      <c r="AT13" s="402"/>
      <c r="AU13" s="484" t="s">
        <v>139</v>
      </c>
      <c r="AV13" s="485"/>
      <c r="AW13" s="485"/>
      <c r="AX13" s="485"/>
      <c r="AY13" s="407" t="s">
        <v>140</v>
      </c>
      <c r="AZ13" s="408"/>
      <c r="BA13" s="408"/>
      <c r="BB13" s="408"/>
      <c r="BC13" s="408"/>
      <c r="BD13" s="408"/>
      <c r="BE13" s="408"/>
      <c r="BF13" s="408"/>
      <c r="BG13" s="408"/>
      <c r="BH13" s="408"/>
      <c r="BI13" s="408"/>
      <c r="BJ13" s="408"/>
      <c r="BK13" s="408"/>
      <c r="BL13" s="408"/>
      <c r="BM13" s="409"/>
      <c r="BN13" s="427">
        <v>-346563</v>
      </c>
      <c r="BO13" s="428"/>
      <c r="BP13" s="428"/>
      <c r="BQ13" s="428"/>
      <c r="BR13" s="428"/>
      <c r="BS13" s="428"/>
      <c r="BT13" s="428"/>
      <c r="BU13" s="429"/>
      <c r="BV13" s="427">
        <v>-313300</v>
      </c>
      <c r="BW13" s="428"/>
      <c r="BX13" s="428"/>
      <c r="BY13" s="428"/>
      <c r="BZ13" s="428"/>
      <c r="CA13" s="428"/>
      <c r="CB13" s="428"/>
      <c r="CC13" s="429"/>
      <c r="CD13" s="436" t="s">
        <v>141</v>
      </c>
      <c r="CE13" s="437"/>
      <c r="CF13" s="437"/>
      <c r="CG13" s="437"/>
      <c r="CH13" s="437"/>
      <c r="CI13" s="437"/>
      <c r="CJ13" s="437"/>
      <c r="CK13" s="437"/>
      <c r="CL13" s="437"/>
      <c r="CM13" s="437"/>
      <c r="CN13" s="437"/>
      <c r="CO13" s="437"/>
      <c r="CP13" s="437"/>
      <c r="CQ13" s="437"/>
      <c r="CR13" s="437"/>
      <c r="CS13" s="438"/>
      <c r="CT13" s="397">
        <v>7</v>
      </c>
      <c r="CU13" s="398"/>
      <c r="CV13" s="398"/>
      <c r="CW13" s="398"/>
      <c r="CX13" s="398"/>
      <c r="CY13" s="398"/>
      <c r="CZ13" s="398"/>
      <c r="DA13" s="399"/>
      <c r="DB13" s="397">
        <v>7.1</v>
      </c>
      <c r="DC13" s="398"/>
      <c r="DD13" s="398"/>
      <c r="DE13" s="398"/>
      <c r="DF13" s="398"/>
      <c r="DG13" s="398"/>
      <c r="DH13" s="398"/>
      <c r="DI13" s="399"/>
      <c r="DJ13" s="185"/>
      <c r="DK13" s="185"/>
      <c r="DL13" s="185"/>
      <c r="DM13" s="185"/>
      <c r="DN13" s="185"/>
      <c r="DO13" s="185"/>
    </row>
    <row r="14" spans="1:119" ht="18.75" customHeight="1" thickBot="1" x14ac:dyDescent="0.2">
      <c r="A14" s="186"/>
      <c r="B14" s="546"/>
      <c r="C14" s="547"/>
      <c r="D14" s="547"/>
      <c r="E14" s="547"/>
      <c r="F14" s="547"/>
      <c r="G14" s="547"/>
      <c r="H14" s="547"/>
      <c r="I14" s="547"/>
      <c r="J14" s="547"/>
      <c r="K14" s="548"/>
      <c r="L14" s="520" t="s">
        <v>142</v>
      </c>
      <c r="M14" s="561"/>
      <c r="N14" s="561"/>
      <c r="O14" s="561"/>
      <c r="P14" s="561"/>
      <c r="Q14" s="562"/>
      <c r="R14" s="530">
        <v>23465</v>
      </c>
      <c r="S14" s="531"/>
      <c r="T14" s="531"/>
      <c r="U14" s="531"/>
      <c r="V14" s="532"/>
      <c r="W14" s="533"/>
      <c r="X14" s="443"/>
      <c r="Y14" s="443"/>
      <c r="Z14" s="443"/>
      <c r="AA14" s="443"/>
      <c r="AB14" s="444"/>
      <c r="AC14" s="523">
        <v>7.4</v>
      </c>
      <c r="AD14" s="524"/>
      <c r="AE14" s="524"/>
      <c r="AF14" s="524"/>
      <c r="AG14" s="525"/>
      <c r="AH14" s="523">
        <v>8</v>
      </c>
      <c r="AI14" s="524"/>
      <c r="AJ14" s="524"/>
      <c r="AK14" s="524"/>
      <c r="AL14" s="526"/>
      <c r="AM14" s="496"/>
      <c r="AN14" s="401"/>
      <c r="AO14" s="401"/>
      <c r="AP14" s="401"/>
      <c r="AQ14" s="401"/>
      <c r="AR14" s="401"/>
      <c r="AS14" s="401"/>
      <c r="AT14" s="402"/>
      <c r="AU14" s="484"/>
      <c r="AV14" s="485"/>
      <c r="AW14" s="485"/>
      <c r="AX14" s="485"/>
      <c r="AY14" s="407"/>
      <c r="AZ14" s="408"/>
      <c r="BA14" s="408"/>
      <c r="BB14" s="408"/>
      <c r="BC14" s="408"/>
      <c r="BD14" s="408"/>
      <c r="BE14" s="408"/>
      <c r="BF14" s="408"/>
      <c r="BG14" s="408"/>
      <c r="BH14" s="408"/>
      <c r="BI14" s="408"/>
      <c r="BJ14" s="408"/>
      <c r="BK14" s="408"/>
      <c r="BL14" s="408"/>
      <c r="BM14" s="409"/>
      <c r="BN14" s="427"/>
      <c r="BO14" s="428"/>
      <c r="BP14" s="428"/>
      <c r="BQ14" s="428"/>
      <c r="BR14" s="428"/>
      <c r="BS14" s="428"/>
      <c r="BT14" s="428"/>
      <c r="BU14" s="429"/>
      <c r="BV14" s="427"/>
      <c r="BW14" s="428"/>
      <c r="BX14" s="428"/>
      <c r="BY14" s="428"/>
      <c r="BZ14" s="428"/>
      <c r="CA14" s="428"/>
      <c r="CB14" s="428"/>
      <c r="CC14" s="429"/>
      <c r="CD14" s="433" t="s">
        <v>143</v>
      </c>
      <c r="CE14" s="434"/>
      <c r="CF14" s="434"/>
      <c r="CG14" s="434"/>
      <c r="CH14" s="434"/>
      <c r="CI14" s="434"/>
      <c r="CJ14" s="434"/>
      <c r="CK14" s="434"/>
      <c r="CL14" s="434"/>
      <c r="CM14" s="434"/>
      <c r="CN14" s="434"/>
      <c r="CO14" s="434"/>
      <c r="CP14" s="434"/>
      <c r="CQ14" s="434"/>
      <c r="CR14" s="434"/>
      <c r="CS14" s="435"/>
      <c r="CT14" s="534">
        <v>46.8</v>
      </c>
      <c r="CU14" s="535"/>
      <c r="CV14" s="535"/>
      <c r="CW14" s="535"/>
      <c r="CX14" s="535"/>
      <c r="CY14" s="535"/>
      <c r="CZ14" s="535"/>
      <c r="DA14" s="536"/>
      <c r="DB14" s="534">
        <v>46.7</v>
      </c>
      <c r="DC14" s="535"/>
      <c r="DD14" s="535"/>
      <c r="DE14" s="535"/>
      <c r="DF14" s="535"/>
      <c r="DG14" s="535"/>
      <c r="DH14" s="535"/>
      <c r="DI14" s="536"/>
      <c r="DJ14" s="185"/>
      <c r="DK14" s="185"/>
      <c r="DL14" s="185"/>
      <c r="DM14" s="185"/>
      <c r="DN14" s="185"/>
      <c r="DO14" s="185"/>
    </row>
    <row r="15" spans="1:119" ht="18.75" customHeight="1" x14ac:dyDescent="0.15">
      <c r="A15" s="186"/>
      <c r="B15" s="546"/>
      <c r="C15" s="547"/>
      <c r="D15" s="547"/>
      <c r="E15" s="547"/>
      <c r="F15" s="547"/>
      <c r="G15" s="547"/>
      <c r="H15" s="547"/>
      <c r="I15" s="547"/>
      <c r="J15" s="547"/>
      <c r="K15" s="548"/>
      <c r="L15" s="196"/>
      <c r="M15" s="527" t="s">
        <v>136</v>
      </c>
      <c r="N15" s="528"/>
      <c r="O15" s="528"/>
      <c r="P15" s="528"/>
      <c r="Q15" s="529"/>
      <c r="R15" s="530">
        <v>23261</v>
      </c>
      <c r="S15" s="531"/>
      <c r="T15" s="531"/>
      <c r="U15" s="531"/>
      <c r="V15" s="532"/>
      <c r="W15" s="518" t="s">
        <v>144</v>
      </c>
      <c r="X15" s="440"/>
      <c r="Y15" s="440"/>
      <c r="Z15" s="440"/>
      <c r="AA15" s="440"/>
      <c r="AB15" s="441"/>
      <c r="AC15" s="403">
        <v>4607</v>
      </c>
      <c r="AD15" s="404"/>
      <c r="AE15" s="404"/>
      <c r="AF15" s="404"/>
      <c r="AG15" s="405"/>
      <c r="AH15" s="403">
        <v>4700</v>
      </c>
      <c r="AI15" s="404"/>
      <c r="AJ15" s="404"/>
      <c r="AK15" s="404"/>
      <c r="AL15" s="406"/>
      <c r="AM15" s="496"/>
      <c r="AN15" s="401"/>
      <c r="AO15" s="401"/>
      <c r="AP15" s="401"/>
      <c r="AQ15" s="401"/>
      <c r="AR15" s="401"/>
      <c r="AS15" s="401"/>
      <c r="AT15" s="402"/>
      <c r="AU15" s="484"/>
      <c r="AV15" s="485"/>
      <c r="AW15" s="485"/>
      <c r="AX15" s="485"/>
      <c r="AY15" s="419" t="s">
        <v>145</v>
      </c>
      <c r="AZ15" s="420"/>
      <c r="BA15" s="420"/>
      <c r="BB15" s="420"/>
      <c r="BC15" s="420"/>
      <c r="BD15" s="420"/>
      <c r="BE15" s="420"/>
      <c r="BF15" s="420"/>
      <c r="BG15" s="420"/>
      <c r="BH15" s="420"/>
      <c r="BI15" s="420"/>
      <c r="BJ15" s="420"/>
      <c r="BK15" s="420"/>
      <c r="BL15" s="420"/>
      <c r="BM15" s="421"/>
      <c r="BN15" s="422">
        <v>2354216</v>
      </c>
      <c r="BO15" s="423"/>
      <c r="BP15" s="423"/>
      <c r="BQ15" s="423"/>
      <c r="BR15" s="423"/>
      <c r="BS15" s="423"/>
      <c r="BT15" s="423"/>
      <c r="BU15" s="424"/>
      <c r="BV15" s="422">
        <v>2365932</v>
      </c>
      <c r="BW15" s="423"/>
      <c r="BX15" s="423"/>
      <c r="BY15" s="423"/>
      <c r="BZ15" s="423"/>
      <c r="CA15" s="423"/>
      <c r="CB15" s="423"/>
      <c r="CC15" s="424"/>
      <c r="CD15" s="537" t="s">
        <v>146</v>
      </c>
      <c r="CE15" s="538"/>
      <c r="CF15" s="538"/>
      <c r="CG15" s="538"/>
      <c r="CH15" s="538"/>
      <c r="CI15" s="538"/>
      <c r="CJ15" s="538"/>
      <c r="CK15" s="538"/>
      <c r="CL15" s="538"/>
      <c r="CM15" s="538"/>
      <c r="CN15" s="538"/>
      <c r="CO15" s="538"/>
      <c r="CP15" s="538"/>
      <c r="CQ15" s="538"/>
      <c r="CR15" s="538"/>
      <c r="CS15" s="539"/>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46"/>
      <c r="C16" s="547"/>
      <c r="D16" s="547"/>
      <c r="E16" s="547"/>
      <c r="F16" s="547"/>
      <c r="G16" s="547"/>
      <c r="H16" s="547"/>
      <c r="I16" s="547"/>
      <c r="J16" s="547"/>
      <c r="K16" s="548"/>
      <c r="L16" s="520" t="s">
        <v>147</v>
      </c>
      <c r="M16" s="521"/>
      <c r="N16" s="521"/>
      <c r="O16" s="521"/>
      <c r="P16" s="521"/>
      <c r="Q16" s="522"/>
      <c r="R16" s="515" t="s">
        <v>148</v>
      </c>
      <c r="S16" s="516"/>
      <c r="T16" s="516"/>
      <c r="U16" s="516"/>
      <c r="V16" s="517"/>
      <c r="W16" s="533"/>
      <c r="X16" s="443"/>
      <c r="Y16" s="443"/>
      <c r="Z16" s="443"/>
      <c r="AA16" s="443"/>
      <c r="AB16" s="444"/>
      <c r="AC16" s="523">
        <v>39</v>
      </c>
      <c r="AD16" s="524"/>
      <c r="AE16" s="524"/>
      <c r="AF16" s="524"/>
      <c r="AG16" s="525"/>
      <c r="AH16" s="523">
        <v>38.700000000000003</v>
      </c>
      <c r="AI16" s="524"/>
      <c r="AJ16" s="524"/>
      <c r="AK16" s="524"/>
      <c r="AL16" s="526"/>
      <c r="AM16" s="496"/>
      <c r="AN16" s="401"/>
      <c r="AO16" s="401"/>
      <c r="AP16" s="401"/>
      <c r="AQ16" s="401"/>
      <c r="AR16" s="401"/>
      <c r="AS16" s="401"/>
      <c r="AT16" s="402"/>
      <c r="AU16" s="484"/>
      <c r="AV16" s="485"/>
      <c r="AW16" s="485"/>
      <c r="AX16" s="485"/>
      <c r="AY16" s="407" t="s">
        <v>149</v>
      </c>
      <c r="AZ16" s="408"/>
      <c r="BA16" s="408"/>
      <c r="BB16" s="408"/>
      <c r="BC16" s="408"/>
      <c r="BD16" s="408"/>
      <c r="BE16" s="408"/>
      <c r="BF16" s="408"/>
      <c r="BG16" s="408"/>
      <c r="BH16" s="408"/>
      <c r="BI16" s="408"/>
      <c r="BJ16" s="408"/>
      <c r="BK16" s="408"/>
      <c r="BL16" s="408"/>
      <c r="BM16" s="409"/>
      <c r="BN16" s="427">
        <v>4186565</v>
      </c>
      <c r="BO16" s="428"/>
      <c r="BP16" s="428"/>
      <c r="BQ16" s="428"/>
      <c r="BR16" s="428"/>
      <c r="BS16" s="428"/>
      <c r="BT16" s="428"/>
      <c r="BU16" s="429"/>
      <c r="BV16" s="427">
        <v>4193432</v>
      </c>
      <c r="BW16" s="428"/>
      <c r="BX16" s="428"/>
      <c r="BY16" s="428"/>
      <c r="BZ16" s="428"/>
      <c r="CA16" s="428"/>
      <c r="CB16" s="428"/>
      <c r="CC16" s="429"/>
      <c r="CD16" s="200"/>
      <c r="CE16" s="425"/>
      <c r="CF16" s="425"/>
      <c r="CG16" s="425"/>
      <c r="CH16" s="425"/>
      <c r="CI16" s="425"/>
      <c r="CJ16" s="425"/>
      <c r="CK16" s="425"/>
      <c r="CL16" s="425"/>
      <c r="CM16" s="425"/>
      <c r="CN16" s="425"/>
      <c r="CO16" s="425"/>
      <c r="CP16" s="425"/>
      <c r="CQ16" s="425"/>
      <c r="CR16" s="425"/>
      <c r="CS16" s="426"/>
      <c r="CT16" s="397"/>
      <c r="CU16" s="398"/>
      <c r="CV16" s="398"/>
      <c r="CW16" s="398"/>
      <c r="CX16" s="398"/>
      <c r="CY16" s="398"/>
      <c r="CZ16" s="398"/>
      <c r="DA16" s="399"/>
      <c r="DB16" s="397"/>
      <c r="DC16" s="398"/>
      <c r="DD16" s="398"/>
      <c r="DE16" s="398"/>
      <c r="DF16" s="398"/>
      <c r="DG16" s="398"/>
      <c r="DH16" s="398"/>
      <c r="DI16" s="399"/>
      <c r="DJ16" s="185"/>
      <c r="DK16" s="185"/>
      <c r="DL16" s="185"/>
      <c r="DM16" s="185"/>
      <c r="DN16" s="185"/>
      <c r="DO16" s="185"/>
    </row>
    <row r="17" spans="1:119" ht="18.75" customHeight="1" thickBot="1" x14ac:dyDescent="0.2">
      <c r="A17" s="186"/>
      <c r="B17" s="549"/>
      <c r="C17" s="550"/>
      <c r="D17" s="550"/>
      <c r="E17" s="550"/>
      <c r="F17" s="550"/>
      <c r="G17" s="550"/>
      <c r="H17" s="550"/>
      <c r="I17" s="550"/>
      <c r="J17" s="550"/>
      <c r="K17" s="551"/>
      <c r="L17" s="201"/>
      <c r="M17" s="512" t="s">
        <v>150</v>
      </c>
      <c r="N17" s="513"/>
      <c r="O17" s="513"/>
      <c r="P17" s="513"/>
      <c r="Q17" s="514"/>
      <c r="R17" s="515" t="s">
        <v>151</v>
      </c>
      <c r="S17" s="516"/>
      <c r="T17" s="516"/>
      <c r="U17" s="516"/>
      <c r="V17" s="517"/>
      <c r="W17" s="518" t="s">
        <v>152</v>
      </c>
      <c r="X17" s="440"/>
      <c r="Y17" s="440"/>
      <c r="Z17" s="440"/>
      <c r="AA17" s="440"/>
      <c r="AB17" s="441"/>
      <c r="AC17" s="403">
        <v>6316</v>
      </c>
      <c r="AD17" s="404"/>
      <c r="AE17" s="404"/>
      <c r="AF17" s="404"/>
      <c r="AG17" s="405"/>
      <c r="AH17" s="403">
        <v>6471</v>
      </c>
      <c r="AI17" s="404"/>
      <c r="AJ17" s="404"/>
      <c r="AK17" s="404"/>
      <c r="AL17" s="406"/>
      <c r="AM17" s="496"/>
      <c r="AN17" s="401"/>
      <c r="AO17" s="401"/>
      <c r="AP17" s="401"/>
      <c r="AQ17" s="401"/>
      <c r="AR17" s="401"/>
      <c r="AS17" s="401"/>
      <c r="AT17" s="402"/>
      <c r="AU17" s="484"/>
      <c r="AV17" s="485"/>
      <c r="AW17" s="485"/>
      <c r="AX17" s="485"/>
      <c r="AY17" s="407" t="s">
        <v>153</v>
      </c>
      <c r="AZ17" s="408"/>
      <c r="BA17" s="408"/>
      <c r="BB17" s="408"/>
      <c r="BC17" s="408"/>
      <c r="BD17" s="408"/>
      <c r="BE17" s="408"/>
      <c r="BF17" s="408"/>
      <c r="BG17" s="408"/>
      <c r="BH17" s="408"/>
      <c r="BI17" s="408"/>
      <c r="BJ17" s="408"/>
      <c r="BK17" s="408"/>
      <c r="BL17" s="408"/>
      <c r="BM17" s="409"/>
      <c r="BN17" s="427">
        <v>2966099</v>
      </c>
      <c r="BO17" s="428"/>
      <c r="BP17" s="428"/>
      <c r="BQ17" s="428"/>
      <c r="BR17" s="428"/>
      <c r="BS17" s="428"/>
      <c r="BT17" s="428"/>
      <c r="BU17" s="429"/>
      <c r="BV17" s="427">
        <v>2984082</v>
      </c>
      <c r="BW17" s="428"/>
      <c r="BX17" s="428"/>
      <c r="BY17" s="428"/>
      <c r="BZ17" s="428"/>
      <c r="CA17" s="428"/>
      <c r="CB17" s="428"/>
      <c r="CC17" s="429"/>
      <c r="CD17" s="200"/>
      <c r="CE17" s="425"/>
      <c r="CF17" s="425"/>
      <c r="CG17" s="425"/>
      <c r="CH17" s="425"/>
      <c r="CI17" s="425"/>
      <c r="CJ17" s="425"/>
      <c r="CK17" s="425"/>
      <c r="CL17" s="425"/>
      <c r="CM17" s="425"/>
      <c r="CN17" s="425"/>
      <c r="CO17" s="425"/>
      <c r="CP17" s="425"/>
      <c r="CQ17" s="425"/>
      <c r="CR17" s="425"/>
      <c r="CS17" s="426"/>
      <c r="CT17" s="397"/>
      <c r="CU17" s="398"/>
      <c r="CV17" s="398"/>
      <c r="CW17" s="398"/>
      <c r="CX17" s="398"/>
      <c r="CY17" s="398"/>
      <c r="CZ17" s="398"/>
      <c r="DA17" s="399"/>
      <c r="DB17" s="397"/>
      <c r="DC17" s="398"/>
      <c r="DD17" s="398"/>
      <c r="DE17" s="398"/>
      <c r="DF17" s="398"/>
      <c r="DG17" s="398"/>
      <c r="DH17" s="398"/>
      <c r="DI17" s="399"/>
      <c r="DJ17" s="185"/>
      <c r="DK17" s="185"/>
      <c r="DL17" s="185"/>
      <c r="DM17" s="185"/>
      <c r="DN17" s="185"/>
      <c r="DO17" s="185"/>
    </row>
    <row r="18" spans="1:119" ht="18.75" customHeight="1" thickBot="1" x14ac:dyDescent="0.2">
      <c r="A18" s="186"/>
      <c r="B18" s="489" t="s">
        <v>154</v>
      </c>
      <c r="C18" s="490"/>
      <c r="D18" s="490"/>
      <c r="E18" s="491"/>
      <c r="F18" s="491"/>
      <c r="G18" s="491"/>
      <c r="H18" s="491"/>
      <c r="I18" s="491"/>
      <c r="J18" s="491"/>
      <c r="K18" s="491"/>
      <c r="L18" s="492">
        <v>89.4</v>
      </c>
      <c r="M18" s="492"/>
      <c r="N18" s="492"/>
      <c r="O18" s="492"/>
      <c r="P18" s="492"/>
      <c r="Q18" s="492"/>
      <c r="R18" s="493"/>
      <c r="S18" s="493"/>
      <c r="T18" s="493"/>
      <c r="U18" s="493"/>
      <c r="V18" s="494"/>
      <c r="W18" s="508"/>
      <c r="X18" s="509"/>
      <c r="Y18" s="509"/>
      <c r="Z18" s="509"/>
      <c r="AA18" s="509"/>
      <c r="AB18" s="519"/>
      <c r="AC18" s="391">
        <v>53.5</v>
      </c>
      <c r="AD18" s="392"/>
      <c r="AE18" s="392"/>
      <c r="AF18" s="392"/>
      <c r="AG18" s="495"/>
      <c r="AH18" s="391">
        <v>53.3</v>
      </c>
      <c r="AI18" s="392"/>
      <c r="AJ18" s="392"/>
      <c r="AK18" s="392"/>
      <c r="AL18" s="393"/>
      <c r="AM18" s="496"/>
      <c r="AN18" s="401"/>
      <c r="AO18" s="401"/>
      <c r="AP18" s="401"/>
      <c r="AQ18" s="401"/>
      <c r="AR18" s="401"/>
      <c r="AS18" s="401"/>
      <c r="AT18" s="402"/>
      <c r="AU18" s="484"/>
      <c r="AV18" s="485"/>
      <c r="AW18" s="485"/>
      <c r="AX18" s="485"/>
      <c r="AY18" s="407" t="s">
        <v>155</v>
      </c>
      <c r="AZ18" s="408"/>
      <c r="BA18" s="408"/>
      <c r="BB18" s="408"/>
      <c r="BC18" s="408"/>
      <c r="BD18" s="408"/>
      <c r="BE18" s="408"/>
      <c r="BF18" s="408"/>
      <c r="BG18" s="408"/>
      <c r="BH18" s="408"/>
      <c r="BI18" s="408"/>
      <c r="BJ18" s="408"/>
      <c r="BK18" s="408"/>
      <c r="BL18" s="408"/>
      <c r="BM18" s="409"/>
      <c r="BN18" s="427">
        <v>4558623</v>
      </c>
      <c r="BO18" s="428"/>
      <c r="BP18" s="428"/>
      <c r="BQ18" s="428"/>
      <c r="BR18" s="428"/>
      <c r="BS18" s="428"/>
      <c r="BT18" s="428"/>
      <c r="BU18" s="429"/>
      <c r="BV18" s="427">
        <v>4490588</v>
      </c>
      <c r="BW18" s="428"/>
      <c r="BX18" s="428"/>
      <c r="BY18" s="428"/>
      <c r="BZ18" s="428"/>
      <c r="CA18" s="428"/>
      <c r="CB18" s="428"/>
      <c r="CC18" s="429"/>
      <c r="CD18" s="200"/>
      <c r="CE18" s="425"/>
      <c r="CF18" s="425"/>
      <c r="CG18" s="425"/>
      <c r="CH18" s="425"/>
      <c r="CI18" s="425"/>
      <c r="CJ18" s="425"/>
      <c r="CK18" s="425"/>
      <c r="CL18" s="425"/>
      <c r="CM18" s="425"/>
      <c r="CN18" s="425"/>
      <c r="CO18" s="425"/>
      <c r="CP18" s="425"/>
      <c r="CQ18" s="425"/>
      <c r="CR18" s="425"/>
      <c r="CS18" s="426"/>
      <c r="CT18" s="397"/>
      <c r="CU18" s="398"/>
      <c r="CV18" s="398"/>
      <c r="CW18" s="398"/>
      <c r="CX18" s="398"/>
      <c r="CY18" s="398"/>
      <c r="CZ18" s="398"/>
      <c r="DA18" s="399"/>
      <c r="DB18" s="397"/>
      <c r="DC18" s="398"/>
      <c r="DD18" s="398"/>
      <c r="DE18" s="398"/>
      <c r="DF18" s="398"/>
      <c r="DG18" s="398"/>
      <c r="DH18" s="398"/>
      <c r="DI18" s="399"/>
      <c r="DJ18" s="185"/>
      <c r="DK18" s="185"/>
      <c r="DL18" s="185"/>
      <c r="DM18" s="185"/>
      <c r="DN18" s="185"/>
      <c r="DO18" s="185"/>
    </row>
    <row r="19" spans="1:119" ht="18.75" customHeight="1" thickBot="1" x14ac:dyDescent="0.2">
      <c r="A19" s="186"/>
      <c r="B19" s="489" t="s">
        <v>156</v>
      </c>
      <c r="C19" s="490"/>
      <c r="D19" s="490"/>
      <c r="E19" s="491"/>
      <c r="F19" s="491"/>
      <c r="G19" s="491"/>
      <c r="H19" s="491"/>
      <c r="I19" s="491"/>
      <c r="J19" s="491"/>
      <c r="K19" s="491"/>
      <c r="L19" s="497">
        <v>260</v>
      </c>
      <c r="M19" s="497"/>
      <c r="N19" s="497"/>
      <c r="O19" s="497"/>
      <c r="P19" s="497"/>
      <c r="Q19" s="497"/>
      <c r="R19" s="498"/>
      <c r="S19" s="498"/>
      <c r="T19" s="498"/>
      <c r="U19" s="498"/>
      <c r="V19" s="499"/>
      <c r="W19" s="506"/>
      <c r="X19" s="507"/>
      <c r="Y19" s="507"/>
      <c r="Z19" s="507"/>
      <c r="AA19" s="507"/>
      <c r="AB19" s="507"/>
      <c r="AC19" s="510"/>
      <c r="AD19" s="510"/>
      <c r="AE19" s="510"/>
      <c r="AF19" s="510"/>
      <c r="AG19" s="510"/>
      <c r="AH19" s="510"/>
      <c r="AI19" s="510"/>
      <c r="AJ19" s="510"/>
      <c r="AK19" s="510"/>
      <c r="AL19" s="511"/>
      <c r="AM19" s="496"/>
      <c r="AN19" s="401"/>
      <c r="AO19" s="401"/>
      <c r="AP19" s="401"/>
      <c r="AQ19" s="401"/>
      <c r="AR19" s="401"/>
      <c r="AS19" s="401"/>
      <c r="AT19" s="402"/>
      <c r="AU19" s="484"/>
      <c r="AV19" s="485"/>
      <c r="AW19" s="485"/>
      <c r="AX19" s="485"/>
      <c r="AY19" s="407" t="s">
        <v>157</v>
      </c>
      <c r="AZ19" s="408"/>
      <c r="BA19" s="408"/>
      <c r="BB19" s="408"/>
      <c r="BC19" s="408"/>
      <c r="BD19" s="408"/>
      <c r="BE19" s="408"/>
      <c r="BF19" s="408"/>
      <c r="BG19" s="408"/>
      <c r="BH19" s="408"/>
      <c r="BI19" s="408"/>
      <c r="BJ19" s="408"/>
      <c r="BK19" s="408"/>
      <c r="BL19" s="408"/>
      <c r="BM19" s="409"/>
      <c r="BN19" s="427">
        <v>6039758</v>
      </c>
      <c r="BO19" s="428"/>
      <c r="BP19" s="428"/>
      <c r="BQ19" s="428"/>
      <c r="BR19" s="428"/>
      <c r="BS19" s="428"/>
      <c r="BT19" s="428"/>
      <c r="BU19" s="429"/>
      <c r="BV19" s="427">
        <v>6070077</v>
      </c>
      <c r="BW19" s="428"/>
      <c r="BX19" s="428"/>
      <c r="BY19" s="428"/>
      <c r="BZ19" s="428"/>
      <c r="CA19" s="428"/>
      <c r="CB19" s="428"/>
      <c r="CC19" s="429"/>
      <c r="CD19" s="200"/>
      <c r="CE19" s="425"/>
      <c r="CF19" s="425"/>
      <c r="CG19" s="425"/>
      <c r="CH19" s="425"/>
      <c r="CI19" s="425"/>
      <c r="CJ19" s="425"/>
      <c r="CK19" s="425"/>
      <c r="CL19" s="425"/>
      <c r="CM19" s="425"/>
      <c r="CN19" s="425"/>
      <c r="CO19" s="425"/>
      <c r="CP19" s="425"/>
      <c r="CQ19" s="425"/>
      <c r="CR19" s="425"/>
      <c r="CS19" s="426"/>
      <c r="CT19" s="397"/>
      <c r="CU19" s="398"/>
      <c r="CV19" s="398"/>
      <c r="CW19" s="398"/>
      <c r="CX19" s="398"/>
      <c r="CY19" s="398"/>
      <c r="CZ19" s="398"/>
      <c r="DA19" s="399"/>
      <c r="DB19" s="397"/>
      <c r="DC19" s="398"/>
      <c r="DD19" s="398"/>
      <c r="DE19" s="398"/>
      <c r="DF19" s="398"/>
      <c r="DG19" s="398"/>
      <c r="DH19" s="398"/>
      <c r="DI19" s="399"/>
      <c r="DJ19" s="185"/>
      <c r="DK19" s="185"/>
      <c r="DL19" s="185"/>
      <c r="DM19" s="185"/>
      <c r="DN19" s="185"/>
      <c r="DO19" s="185"/>
    </row>
    <row r="20" spans="1:119" ht="18.75" customHeight="1" thickBot="1" x14ac:dyDescent="0.2">
      <c r="A20" s="186"/>
      <c r="B20" s="489" t="s">
        <v>158</v>
      </c>
      <c r="C20" s="490"/>
      <c r="D20" s="490"/>
      <c r="E20" s="491"/>
      <c r="F20" s="491"/>
      <c r="G20" s="491"/>
      <c r="H20" s="491"/>
      <c r="I20" s="491"/>
      <c r="J20" s="491"/>
      <c r="K20" s="491"/>
      <c r="L20" s="497">
        <v>7787</v>
      </c>
      <c r="M20" s="497"/>
      <c r="N20" s="497"/>
      <c r="O20" s="497"/>
      <c r="P20" s="497"/>
      <c r="Q20" s="497"/>
      <c r="R20" s="498"/>
      <c r="S20" s="498"/>
      <c r="T20" s="498"/>
      <c r="U20" s="498"/>
      <c r="V20" s="499"/>
      <c r="W20" s="508"/>
      <c r="X20" s="509"/>
      <c r="Y20" s="509"/>
      <c r="Z20" s="509"/>
      <c r="AA20" s="509"/>
      <c r="AB20" s="509"/>
      <c r="AC20" s="500"/>
      <c r="AD20" s="500"/>
      <c r="AE20" s="500"/>
      <c r="AF20" s="500"/>
      <c r="AG20" s="500"/>
      <c r="AH20" s="500"/>
      <c r="AI20" s="500"/>
      <c r="AJ20" s="500"/>
      <c r="AK20" s="500"/>
      <c r="AL20" s="501"/>
      <c r="AM20" s="502"/>
      <c r="AN20" s="474"/>
      <c r="AO20" s="474"/>
      <c r="AP20" s="474"/>
      <c r="AQ20" s="474"/>
      <c r="AR20" s="474"/>
      <c r="AS20" s="474"/>
      <c r="AT20" s="475"/>
      <c r="AU20" s="503"/>
      <c r="AV20" s="504"/>
      <c r="AW20" s="504"/>
      <c r="AX20" s="505"/>
      <c r="AY20" s="407"/>
      <c r="AZ20" s="408"/>
      <c r="BA20" s="408"/>
      <c r="BB20" s="408"/>
      <c r="BC20" s="408"/>
      <c r="BD20" s="408"/>
      <c r="BE20" s="408"/>
      <c r="BF20" s="408"/>
      <c r="BG20" s="408"/>
      <c r="BH20" s="408"/>
      <c r="BI20" s="408"/>
      <c r="BJ20" s="408"/>
      <c r="BK20" s="408"/>
      <c r="BL20" s="408"/>
      <c r="BM20" s="409"/>
      <c r="BN20" s="427"/>
      <c r="BO20" s="428"/>
      <c r="BP20" s="428"/>
      <c r="BQ20" s="428"/>
      <c r="BR20" s="428"/>
      <c r="BS20" s="428"/>
      <c r="BT20" s="428"/>
      <c r="BU20" s="429"/>
      <c r="BV20" s="427"/>
      <c r="BW20" s="428"/>
      <c r="BX20" s="428"/>
      <c r="BY20" s="428"/>
      <c r="BZ20" s="428"/>
      <c r="CA20" s="428"/>
      <c r="CB20" s="428"/>
      <c r="CC20" s="429"/>
      <c r="CD20" s="200"/>
      <c r="CE20" s="425"/>
      <c r="CF20" s="425"/>
      <c r="CG20" s="425"/>
      <c r="CH20" s="425"/>
      <c r="CI20" s="425"/>
      <c r="CJ20" s="425"/>
      <c r="CK20" s="425"/>
      <c r="CL20" s="425"/>
      <c r="CM20" s="425"/>
      <c r="CN20" s="425"/>
      <c r="CO20" s="425"/>
      <c r="CP20" s="425"/>
      <c r="CQ20" s="425"/>
      <c r="CR20" s="425"/>
      <c r="CS20" s="426"/>
      <c r="CT20" s="397"/>
      <c r="CU20" s="398"/>
      <c r="CV20" s="398"/>
      <c r="CW20" s="398"/>
      <c r="CX20" s="398"/>
      <c r="CY20" s="398"/>
      <c r="CZ20" s="398"/>
      <c r="DA20" s="399"/>
      <c r="DB20" s="397"/>
      <c r="DC20" s="398"/>
      <c r="DD20" s="398"/>
      <c r="DE20" s="398"/>
      <c r="DF20" s="398"/>
      <c r="DG20" s="398"/>
      <c r="DH20" s="398"/>
      <c r="DI20" s="399"/>
      <c r="DJ20" s="185"/>
      <c r="DK20" s="185"/>
      <c r="DL20" s="185"/>
      <c r="DM20" s="185"/>
      <c r="DN20" s="185"/>
      <c r="DO20" s="185"/>
    </row>
    <row r="21" spans="1:119" ht="18.75" customHeight="1" x14ac:dyDescent="0.15">
      <c r="A21" s="186"/>
      <c r="B21" s="486" t="s">
        <v>159</v>
      </c>
      <c r="C21" s="487"/>
      <c r="D21" s="487"/>
      <c r="E21" s="487"/>
      <c r="F21" s="487"/>
      <c r="G21" s="487"/>
      <c r="H21" s="487"/>
      <c r="I21" s="487"/>
      <c r="J21" s="487"/>
      <c r="K21" s="487"/>
      <c r="L21" s="487"/>
      <c r="M21" s="487"/>
      <c r="N21" s="487"/>
      <c r="O21" s="487"/>
      <c r="P21" s="487"/>
      <c r="Q21" s="487"/>
      <c r="R21" s="487"/>
      <c r="S21" s="487"/>
      <c r="T21" s="487"/>
      <c r="U21" s="487"/>
      <c r="V21" s="487"/>
      <c r="W21" s="487"/>
      <c r="X21" s="487"/>
      <c r="Y21" s="487"/>
      <c r="Z21" s="487"/>
      <c r="AA21" s="487"/>
      <c r="AB21" s="487"/>
      <c r="AC21" s="487"/>
      <c r="AD21" s="487"/>
      <c r="AE21" s="487"/>
      <c r="AF21" s="487"/>
      <c r="AG21" s="487"/>
      <c r="AH21" s="487"/>
      <c r="AI21" s="487"/>
      <c r="AJ21" s="487"/>
      <c r="AK21" s="487"/>
      <c r="AL21" s="487"/>
      <c r="AM21" s="487"/>
      <c r="AN21" s="487"/>
      <c r="AO21" s="487"/>
      <c r="AP21" s="487"/>
      <c r="AQ21" s="487"/>
      <c r="AR21" s="487"/>
      <c r="AS21" s="487"/>
      <c r="AT21" s="487"/>
      <c r="AU21" s="487"/>
      <c r="AV21" s="487"/>
      <c r="AW21" s="487"/>
      <c r="AX21" s="488"/>
      <c r="AY21" s="407"/>
      <c r="AZ21" s="408"/>
      <c r="BA21" s="408"/>
      <c r="BB21" s="408"/>
      <c r="BC21" s="408"/>
      <c r="BD21" s="408"/>
      <c r="BE21" s="408"/>
      <c r="BF21" s="408"/>
      <c r="BG21" s="408"/>
      <c r="BH21" s="408"/>
      <c r="BI21" s="408"/>
      <c r="BJ21" s="408"/>
      <c r="BK21" s="408"/>
      <c r="BL21" s="408"/>
      <c r="BM21" s="409"/>
      <c r="BN21" s="427"/>
      <c r="BO21" s="428"/>
      <c r="BP21" s="428"/>
      <c r="BQ21" s="428"/>
      <c r="BR21" s="428"/>
      <c r="BS21" s="428"/>
      <c r="BT21" s="428"/>
      <c r="BU21" s="429"/>
      <c r="BV21" s="427"/>
      <c r="BW21" s="428"/>
      <c r="BX21" s="428"/>
      <c r="BY21" s="428"/>
      <c r="BZ21" s="428"/>
      <c r="CA21" s="428"/>
      <c r="CB21" s="428"/>
      <c r="CC21" s="429"/>
      <c r="CD21" s="200"/>
      <c r="CE21" s="425"/>
      <c r="CF21" s="425"/>
      <c r="CG21" s="425"/>
      <c r="CH21" s="425"/>
      <c r="CI21" s="425"/>
      <c r="CJ21" s="425"/>
      <c r="CK21" s="425"/>
      <c r="CL21" s="425"/>
      <c r="CM21" s="425"/>
      <c r="CN21" s="425"/>
      <c r="CO21" s="425"/>
      <c r="CP21" s="425"/>
      <c r="CQ21" s="425"/>
      <c r="CR21" s="425"/>
      <c r="CS21" s="426"/>
      <c r="CT21" s="397"/>
      <c r="CU21" s="398"/>
      <c r="CV21" s="398"/>
      <c r="CW21" s="398"/>
      <c r="CX21" s="398"/>
      <c r="CY21" s="398"/>
      <c r="CZ21" s="398"/>
      <c r="DA21" s="399"/>
      <c r="DB21" s="397"/>
      <c r="DC21" s="398"/>
      <c r="DD21" s="398"/>
      <c r="DE21" s="398"/>
      <c r="DF21" s="398"/>
      <c r="DG21" s="398"/>
      <c r="DH21" s="398"/>
      <c r="DI21" s="399"/>
      <c r="DJ21" s="185"/>
      <c r="DK21" s="185"/>
      <c r="DL21" s="185"/>
      <c r="DM21" s="185"/>
      <c r="DN21" s="185"/>
      <c r="DO21" s="185"/>
    </row>
    <row r="22" spans="1:119" ht="18.75" customHeight="1" thickBot="1" x14ac:dyDescent="0.2">
      <c r="A22" s="186"/>
      <c r="B22" s="456" t="s">
        <v>160</v>
      </c>
      <c r="C22" s="457"/>
      <c r="D22" s="458"/>
      <c r="E22" s="465" t="s">
        <v>1</v>
      </c>
      <c r="F22" s="440"/>
      <c r="G22" s="440"/>
      <c r="H22" s="440"/>
      <c r="I22" s="440"/>
      <c r="J22" s="440"/>
      <c r="K22" s="441"/>
      <c r="L22" s="465" t="s">
        <v>161</v>
      </c>
      <c r="M22" s="440"/>
      <c r="N22" s="440"/>
      <c r="O22" s="440"/>
      <c r="P22" s="441"/>
      <c r="Q22" s="450" t="s">
        <v>162</v>
      </c>
      <c r="R22" s="451"/>
      <c r="S22" s="451"/>
      <c r="T22" s="451"/>
      <c r="U22" s="451"/>
      <c r="V22" s="466"/>
      <c r="W22" s="468" t="s">
        <v>163</v>
      </c>
      <c r="X22" s="457"/>
      <c r="Y22" s="458"/>
      <c r="Z22" s="465" t="s">
        <v>1</v>
      </c>
      <c r="AA22" s="440"/>
      <c r="AB22" s="440"/>
      <c r="AC22" s="440"/>
      <c r="AD22" s="440"/>
      <c r="AE22" s="440"/>
      <c r="AF22" s="440"/>
      <c r="AG22" s="441"/>
      <c r="AH22" s="439" t="s">
        <v>164</v>
      </c>
      <c r="AI22" s="440"/>
      <c r="AJ22" s="440"/>
      <c r="AK22" s="440"/>
      <c r="AL22" s="441"/>
      <c r="AM22" s="439" t="s">
        <v>165</v>
      </c>
      <c r="AN22" s="445"/>
      <c r="AO22" s="445"/>
      <c r="AP22" s="445"/>
      <c r="AQ22" s="445"/>
      <c r="AR22" s="446"/>
      <c r="AS22" s="450" t="s">
        <v>162</v>
      </c>
      <c r="AT22" s="451"/>
      <c r="AU22" s="451"/>
      <c r="AV22" s="451"/>
      <c r="AW22" s="451"/>
      <c r="AX22" s="452"/>
      <c r="AY22" s="394"/>
      <c r="AZ22" s="395"/>
      <c r="BA22" s="395"/>
      <c r="BB22" s="395"/>
      <c r="BC22" s="395"/>
      <c r="BD22" s="395"/>
      <c r="BE22" s="395"/>
      <c r="BF22" s="395"/>
      <c r="BG22" s="395"/>
      <c r="BH22" s="395"/>
      <c r="BI22" s="395"/>
      <c r="BJ22" s="395"/>
      <c r="BK22" s="395"/>
      <c r="BL22" s="395"/>
      <c r="BM22" s="396"/>
      <c r="BN22" s="430"/>
      <c r="BO22" s="431"/>
      <c r="BP22" s="431"/>
      <c r="BQ22" s="431"/>
      <c r="BR22" s="431"/>
      <c r="BS22" s="431"/>
      <c r="BT22" s="431"/>
      <c r="BU22" s="432"/>
      <c r="BV22" s="430"/>
      <c r="BW22" s="431"/>
      <c r="BX22" s="431"/>
      <c r="BY22" s="431"/>
      <c r="BZ22" s="431"/>
      <c r="CA22" s="431"/>
      <c r="CB22" s="431"/>
      <c r="CC22" s="432"/>
      <c r="CD22" s="200"/>
      <c r="CE22" s="425"/>
      <c r="CF22" s="425"/>
      <c r="CG22" s="425"/>
      <c r="CH22" s="425"/>
      <c r="CI22" s="425"/>
      <c r="CJ22" s="425"/>
      <c r="CK22" s="425"/>
      <c r="CL22" s="425"/>
      <c r="CM22" s="425"/>
      <c r="CN22" s="425"/>
      <c r="CO22" s="425"/>
      <c r="CP22" s="425"/>
      <c r="CQ22" s="425"/>
      <c r="CR22" s="425"/>
      <c r="CS22" s="426"/>
      <c r="CT22" s="397"/>
      <c r="CU22" s="398"/>
      <c r="CV22" s="398"/>
      <c r="CW22" s="398"/>
      <c r="CX22" s="398"/>
      <c r="CY22" s="398"/>
      <c r="CZ22" s="398"/>
      <c r="DA22" s="399"/>
      <c r="DB22" s="397"/>
      <c r="DC22" s="398"/>
      <c r="DD22" s="398"/>
      <c r="DE22" s="398"/>
      <c r="DF22" s="398"/>
      <c r="DG22" s="398"/>
      <c r="DH22" s="398"/>
      <c r="DI22" s="399"/>
      <c r="DJ22" s="185"/>
      <c r="DK22" s="185"/>
      <c r="DL22" s="185"/>
      <c r="DM22" s="185"/>
      <c r="DN22" s="185"/>
      <c r="DO22" s="185"/>
    </row>
    <row r="23" spans="1:119" ht="18.75" customHeight="1" x14ac:dyDescent="0.15">
      <c r="A23" s="186"/>
      <c r="B23" s="459"/>
      <c r="C23" s="460"/>
      <c r="D23" s="461"/>
      <c r="E23" s="442"/>
      <c r="F23" s="443"/>
      <c r="G23" s="443"/>
      <c r="H23" s="443"/>
      <c r="I23" s="443"/>
      <c r="J23" s="443"/>
      <c r="K23" s="444"/>
      <c r="L23" s="442"/>
      <c r="M23" s="443"/>
      <c r="N23" s="443"/>
      <c r="O23" s="443"/>
      <c r="P23" s="444"/>
      <c r="Q23" s="453"/>
      <c r="R23" s="454"/>
      <c r="S23" s="454"/>
      <c r="T23" s="454"/>
      <c r="U23" s="454"/>
      <c r="V23" s="467"/>
      <c r="W23" s="469"/>
      <c r="X23" s="460"/>
      <c r="Y23" s="461"/>
      <c r="Z23" s="442"/>
      <c r="AA23" s="443"/>
      <c r="AB23" s="443"/>
      <c r="AC23" s="443"/>
      <c r="AD23" s="443"/>
      <c r="AE23" s="443"/>
      <c r="AF23" s="443"/>
      <c r="AG23" s="444"/>
      <c r="AH23" s="442"/>
      <c r="AI23" s="443"/>
      <c r="AJ23" s="443"/>
      <c r="AK23" s="443"/>
      <c r="AL23" s="444"/>
      <c r="AM23" s="447"/>
      <c r="AN23" s="448"/>
      <c r="AO23" s="448"/>
      <c r="AP23" s="448"/>
      <c r="AQ23" s="448"/>
      <c r="AR23" s="449"/>
      <c r="AS23" s="453"/>
      <c r="AT23" s="454"/>
      <c r="AU23" s="454"/>
      <c r="AV23" s="454"/>
      <c r="AW23" s="454"/>
      <c r="AX23" s="455"/>
      <c r="AY23" s="419" t="s">
        <v>166</v>
      </c>
      <c r="AZ23" s="420"/>
      <c r="BA23" s="420"/>
      <c r="BB23" s="420"/>
      <c r="BC23" s="420"/>
      <c r="BD23" s="420"/>
      <c r="BE23" s="420"/>
      <c r="BF23" s="420"/>
      <c r="BG23" s="420"/>
      <c r="BH23" s="420"/>
      <c r="BI23" s="420"/>
      <c r="BJ23" s="420"/>
      <c r="BK23" s="420"/>
      <c r="BL23" s="420"/>
      <c r="BM23" s="421"/>
      <c r="BN23" s="427">
        <v>6741646</v>
      </c>
      <c r="BO23" s="428"/>
      <c r="BP23" s="428"/>
      <c r="BQ23" s="428"/>
      <c r="BR23" s="428"/>
      <c r="BS23" s="428"/>
      <c r="BT23" s="428"/>
      <c r="BU23" s="429"/>
      <c r="BV23" s="427">
        <v>6885634</v>
      </c>
      <c r="BW23" s="428"/>
      <c r="BX23" s="428"/>
      <c r="BY23" s="428"/>
      <c r="BZ23" s="428"/>
      <c r="CA23" s="428"/>
      <c r="CB23" s="428"/>
      <c r="CC23" s="429"/>
      <c r="CD23" s="200"/>
      <c r="CE23" s="425"/>
      <c r="CF23" s="425"/>
      <c r="CG23" s="425"/>
      <c r="CH23" s="425"/>
      <c r="CI23" s="425"/>
      <c r="CJ23" s="425"/>
      <c r="CK23" s="425"/>
      <c r="CL23" s="425"/>
      <c r="CM23" s="425"/>
      <c r="CN23" s="425"/>
      <c r="CO23" s="425"/>
      <c r="CP23" s="425"/>
      <c r="CQ23" s="425"/>
      <c r="CR23" s="425"/>
      <c r="CS23" s="426"/>
      <c r="CT23" s="397"/>
      <c r="CU23" s="398"/>
      <c r="CV23" s="398"/>
      <c r="CW23" s="398"/>
      <c r="CX23" s="398"/>
      <c r="CY23" s="398"/>
      <c r="CZ23" s="398"/>
      <c r="DA23" s="399"/>
      <c r="DB23" s="397"/>
      <c r="DC23" s="398"/>
      <c r="DD23" s="398"/>
      <c r="DE23" s="398"/>
      <c r="DF23" s="398"/>
      <c r="DG23" s="398"/>
      <c r="DH23" s="398"/>
      <c r="DI23" s="399"/>
      <c r="DJ23" s="185"/>
      <c r="DK23" s="185"/>
      <c r="DL23" s="185"/>
      <c r="DM23" s="185"/>
      <c r="DN23" s="185"/>
      <c r="DO23" s="185"/>
    </row>
    <row r="24" spans="1:119" ht="18.75" customHeight="1" thickBot="1" x14ac:dyDescent="0.2">
      <c r="A24" s="186"/>
      <c r="B24" s="459"/>
      <c r="C24" s="460"/>
      <c r="D24" s="461"/>
      <c r="E24" s="400" t="s">
        <v>167</v>
      </c>
      <c r="F24" s="401"/>
      <c r="G24" s="401"/>
      <c r="H24" s="401"/>
      <c r="I24" s="401"/>
      <c r="J24" s="401"/>
      <c r="K24" s="402"/>
      <c r="L24" s="403">
        <v>1</v>
      </c>
      <c r="M24" s="404"/>
      <c r="N24" s="404"/>
      <c r="O24" s="404"/>
      <c r="P24" s="405"/>
      <c r="Q24" s="403">
        <v>7500</v>
      </c>
      <c r="R24" s="404"/>
      <c r="S24" s="404"/>
      <c r="T24" s="404"/>
      <c r="U24" s="404"/>
      <c r="V24" s="405"/>
      <c r="W24" s="469"/>
      <c r="X24" s="460"/>
      <c r="Y24" s="461"/>
      <c r="Z24" s="400" t="s">
        <v>168</v>
      </c>
      <c r="AA24" s="401"/>
      <c r="AB24" s="401"/>
      <c r="AC24" s="401"/>
      <c r="AD24" s="401"/>
      <c r="AE24" s="401"/>
      <c r="AF24" s="401"/>
      <c r="AG24" s="402"/>
      <c r="AH24" s="403">
        <v>134</v>
      </c>
      <c r="AI24" s="404"/>
      <c r="AJ24" s="404"/>
      <c r="AK24" s="404"/>
      <c r="AL24" s="405"/>
      <c r="AM24" s="403">
        <v>397578</v>
      </c>
      <c r="AN24" s="404"/>
      <c r="AO24" s="404"/>
      <c r="AP24" s="404"/>
      <c r="AQ24" s="404"/>
      <c r="AR24" s="405"/>
      <c r="AS24" s="403">
        <v>2967</v>
      </c>
      <c r="AT24" s="404"/>
      <c r="AU24" s="404"/>
      <c r="AV24" s="404"/>
      <c r="AW24" s="404"/>
      <c r="AX24" s="406"/>
      <c r="AY24" s="394" t="s">
        <v>169</v>
      </c>
      <c r="AZ24" s="395"/>
      <c r="BA24" s="395"/>
      <c r="BB24" s="395"/>
      <c r="BC24" s="395"/>
      <c r="BD24" s="395"/>
      <c r="BE24" s="395"/>
      <c r="BF24" s="395"/>
      <c r="BG24" s="395"/>
      <c r="BH24" s="395"/>
      <c r="BI24" s="395"/>
      <c r="BJ24" s="395"/>
      <c r="BK24" s="395"/>
      <c r="BL24" s="395"/>
      <c r="BM24" s="396"/>
      <c r="BN24" s="427">
        <v>4933531</v>
      </c>
      <c r="BO24" s="428"/>
      <c r="BP24" s="428"/>
      <c r="BQ24" s="428"/>
      <c r="BR24" s="428"/>
      <c r="BS24" s="428"/>
      <c r="BT24" s="428"/>
      <c r="BU24" s="429"/>
      <c r="BV24" s="427">
        <v>5118821</v>
      </c>
      <c r="BW24" s="428"/>
      <c r="BX24" s="428"/>
      <c r="BY24" s="428"/>
      <c r="BZ24" s="428"/>
      <c r="CA24" s="428"/>
      <c r="CB24" s="428"/>
      <c r="CC24" s="429"/>
      <c r="CD24" s="200"/>
      <c r="CE24" s="425"/>
      <c r="CF24" s="425"/>
      <c r="CG24" s="425"/>
      <c r="CH24" s="425"/>
      <c r="CI24" s="425"/>
      <c r="CJ24" s="425"/>
      <c r="CK24" s="425"/>
      <c r="CL24" s="425"/>
      <c r="CM24" s="425"/>
      <c r="CN24" s="425"/>
      <c r="CO24" s="425"/>
      <c r="CP24" s="425"/>
      <c r="CQ24" s="425"/>
      <c r="CR24" s="425"/>
      <c r="CS24" s="426"/>
      <c r="CT24" s="397"/>
      <c r="CU24" s="398"/>
      <c r="CV24" s="398"/>
      <c r="CW24" s="398"/>
      <c r="CX24" s="398"/>
      <c r="CY24" s="398"/>
      <c r="CZ24" s="398"/>
      <c r="DA24" s="399"/>
      <c r="DB24" s="397"/>
      <c r="DC24" s="398"/>
      <c r="DD24" s="398"/>
      <c r="DE24" s="398"/>
      <c r="DF24" s="398"/>
      <c r="DG24" s="398"/>
      <c r="DH24" s="398"/>
      <c r="DI24" s="399"/>
      <c r="DJ24" s="185"/>
      <c r="DK24" s="185"/>
      <c r="DL24" s="185"/>
      <c r="DM24" s="185"/>
      <c r="DN24" s="185"/>
      <c r="DO24" s="185"/>
    </row>
    <row r="25" spans="1:119" s="185" customFormat="1" ht="18.75" customHeight="1" x14ac:dyDescent="0.15">
      <c r="A25" s="186"/>
      <c r="B25" s="459"/>
      <c r="C25" s="460"/>
      <c r="D25" s="461"/>
      <c r="E25" s="400" t="s">
        <v>170</v>
      </c>
      <c r="F25" s="401"/>
      <c r="G25" s="401"/>
      <c r="H25" s="401"/>
      <c r="I25" s="401"/>
      <c r="J25" s="401"/>
      <c r="K25" s="402"/>
      <c r="L25" s="403">
        <v>1</v>
      </c>
      <c r="M25" s="404"/>
      <c r="N25" s="404"/>
      <c r="O25" s="404"/>
      <c r="P25" s="405"/>
      <c r="Q25" s="403">
        <v>6100</v>
      </c>
      <c r="R25" s="404"/>
      <c r="S25" s="404"/>
      <c r="T25" s="404"/>
      <c r="U25" s="404"/>
      <c r="V25" s="405"/>
      <c r="W25" s="469"/>
      <c r="X25" s="460"/>
      <c r="Y25" s="461"/>
      <c r="Z25" s="400" t="s">
        <v>171</v>
      </c>
      <c r="AA25" s="401"/>
      <c r="AB25" s="401"/>
      <c r="AC25" s="401"/>
      <c r="AD25" s="401"/>
      <c r="AE25" s="401"/>
      <c r="AF25" s="401"/>
      <c r="AG25" s="402"/>
      <c r="AH25" s="403" t="s">
        <v>172</v>
      </c>
      <c r="AI25" s="404"/>
      <c r="AJ25" s="404"/>
      <c r="AK25" s="404"/>
      <c r="AL25" s="405"/>
      <c r="AM25" s="403" t="s">
        <v>135</v>
      </c>
      <c r="AN25" s="404"/>
      <c r="AO25" s="404"/>
      <c r="AP25" s="404"/>
      <c r="AQ25" s="404"/>
      <c r="AR25" s="405"/>
      <c r="AS25" s="403" t="s">
        <v>172</v>
      </c>
      <c r="AT25" s="404"/>
      <c r="AU25" s="404"/>
      <c r="AV25" s="404"/>
      <c r="AW25" s="404"/>
      <c r="AX25" s="406"/>
      <c r="AY25" s="419" t="s">
        <v>173</v>
      </c>
      <c r="AZ25" s="420"/>
      <c r="BA25" s="420"/>
      <c r="BB25" s="420"/>
      <c r="BC25" s="420"/>
      <c r="BD25" s="420"/>
      <c r="BE25" s="420"/>
      <c r="BF25" s="420"/>
      <c r="BG25" s="420"/>
      <c r="BH25" s="420"/>
      <c r="BI25" s="420"/>
      <c r="BJ25" s="420"/>
      <c r="BK25" s="420"/>
      <c r="BL25" s="420"/>
      <c r="BM25" s="421"/>
      <c r="BN25" s="422">
        <v>139278</v>
      </c>
      <c r="BO25" s="423"/>
      <c r="BP25" s="423"/>
      <c r="BQ25" s="423"/>
      <c r="BR25" s="423"/>
      <c r="BS25" s="423"/>
      <c r="BT25" s="423"/>
      <c r="BU25" s="424"/>
      <c r="BV25" s="422">
        <v>227342</v>
      </c>
      <c r="BW25" s="423"/>
      <c r="BX25" s="423"/>
      <c r="BY25" s="423"/>
      <c r="BZ25" s="423"/>
      <c r="CA25" s="423"/>
      <c r="CB25" s="423"/>
      <c r="CC25" s="424"/>
      <c r="CD25" s="200"/>
      <c r="CE25" s="425"/>
      <c r="CF25" s="425"/>
      <c r="CG25" s="425"/>
      <c r="CH25" s="425"/>
      <c r="CI25" s="425"/>
      <c r="CJ25" s="425"/>
      <c r="CK25" s="425"/>
      <c r="CL25" s="425"/>
      <c r="CM25" s="425"/>
      <c r="CN25" s="425"/>
      <c r="CO25" s="425"/>
      <c r="CP25" s="425"/>
      <c r="CQ25" s="425"/>
      <c r="CR25" s="425"/>
      <c r="CS25" s="426"/>
      <c r="CT25" s="397"/>
      <c r="CU25" s="398"/>
      <c r="CV25" s="398"/>
      <c r="CW25" s="398"/>
      <c r="CX25" s="398"/>
      <c r="CY25" s="398"/>
      <c r="CZ25" s="398"/>
      <c r="DA25" s="399"/>
      <c r="DB25" s="397"/>
      <c r="DC25" s="398"/>
      <c r="DD25" s="398"/>
      <c r="DE25" s="398"/>
      <c r="DF25" s="398"/>
      <c r="DG25" s="398"/>
      <c r="DH25" s="398"/>
      <c r="DI25" s="399"/>
    </row>
    <row r="26" spans="1:119" s="185" customFormat="1" ht="18.75" customHeight="1" x14ac:dyDescent="0.15">
      <c r="A26" s="186"/>
      <c r="B26" s="459"/>
      <c r="C26" s="460"/>
      <c r="D26" s="461"/>
      <c r="E26" s="400" t="s">
        <v>174</v>
      </c>
      <c r="F26" s="401"/>
      <c r="G26" s="401"/>
      <c r="H26" s="401"/>
      <c r="I26" s="401"/>
      <c r="J26" s="401"/>
      <c r="K26" s="402"/>
      <c r="L26" s="403">
        <v>1</v>
      </c>
      <c r="M26" s="404"/>
      <c r="N26" s="404"/>
      <c r="O26" s="404"/>
      <c r="P26" s="405"/>
      <c r="Q26" s="403">
        <v>5700</v>
      </c>
      <c r="R26" s="404"/>
      <c r="S26" s="404"/>
      <c r="T26" s="404"/>
      <c r="U26" s="404"/>
      <c r="V26" s="405"/>
      <c r="W26" s="469"/>
      <c r="X26" s="460"/>
      <c r="Y26" s="461"/>
      <c r="Z26" s="400" t="s">
        <v>175</v>
      </c>
      <c r="AA26" s="482"/>
      <c r="AB26" s="482"/>
      <c r="AC26" s="482"/>
      <c r="AD26" s="482"/>
      <c r="AE26" s="482"/>
      <c r="AF26" s="482"/>
      <c r="AG26" s="483"/>
      <c r="AH26" s="403">
        <v>5</v>
      </c>
      <c r="AI26" s="404"/>
      <c r="AJ26" s="404"/>
      <c r="AK26" s="404"/>
      <c r="AL26" s="405"/>
      <c r="AM26" s="403">
        <v>13120</v>
      </c>
      <c r="AN26" s="404"/>
      <c r="AO26" s="404"/>
      <c r="AP26" s="404"/>
      <c r="AQ26" s="404"/>
      <c r="AR26" s="405"/>
      <c r="AS26" s="403">
        <v>2624</v>
      </c>
      <c r="AT26" s="404"/>
      <c r="AU26" s="404"/>
      <c r="AV26" s="404"/>
      <c r="AW26" s="404"/>
      <c r="AX26" s="406"/>
      <c r="AY26" s="436" t="s">
        <v>176</v>
      </c>
      <c r="AZ26" s="437"/>
      <c r="BA26" s="437"/>
      <c r="BB26" s="437"/>
      <c r="BC26" s="437"/>
      <c r="BD26" s="437"/>
      <c r="BE26" s="437"/>
      <c r="BF26" s="437"/>
      <c r="BG26" s="437"/>
      <c r="BH26" s="437"/>
      <c r="BI26" s="437"/>
      <c r="BJ26" s="437"/>
      <c r="BK26" s="437"/>
      <c r="BL26" s="437"/>
      <c r="BM26" s="438"/>
      <c r="BN26" s="427" t="s">
        <v>126</v>
      </c>
      <c r="BO26" s="428"/>
      <c r="BP26" s="428"/>
      <c r="BQ26" s="428"/>
      <c r="BR26" s="428"/>
      <c r="BS26" s="428"/>
      <c r="BT26" s="428"/>
      <c r="BU26" s="429"/>
      <c r="BV26" s="427" t="s">
        <v>126</v>
      </c>
      <c r="BW26" s="428"/>
      <c r="BX26" s="428"/>
      <c r="BY26" s="428"/>
      <c r="BZ26" s="428"/>
      <c r="CA26" s="428"/>
      <c r="CB26" s="428"/>
      <c r="CC26" s="429"/>
      <c r="CD26" s="200"/>
      <c r="CE26" s="425"/>
      <c r="CF26" s="425"/>
      <c r="CG26" s="425"/>
      <c r="CH26" s="425"/>
      <c r="CI26" s="425"/>
      <c r="CJ26" s="425"/>
      <c r="CK26" s="425"/>
      <c r="CL26" s="425"/>
      <c r="CM26" s="425"/>
      <c r="CN26" s="425"/>
      <c r="CO26" s="425"/>
      <c r="CP26" s="425"/>
      <c r="CQ26" s="425"/>
      <c r="CR26" s="425"/>
      <c r="CS26" s="426"/>
      <c r="CT26" s="397"/>
      <c r="CU26" s="398"/>
      <c r="CV26" s="398"/>
      <c r="CW26" s="398"/>
      <c r="CX26" s="398"/>
      <c r="CY26" s="398"/>
      <c r="CZ26" s="398"/>
      <c r="DA26" s="399"/>
      <c r="DB26" s="397"/>
      <c r="DC26" s="398"/>
      <c r="DD26" s="398"/>
      <c r="DE26" s="398"/>
      <c r="DF26" s="398"/>
      <c r="DG26" s="398"/>
      <c r="DH26" s="398"/>
      <c r="DI26" s="399"/>
    </row>
    <row r="27" spans="1:119" ht="18.75" customHeight="1" thickBot="1" x14ac:dyDescent="0.2">
      <c r="A27" s="186"/>
      <c r="B27" s="459"/>
      <c r="C27" s="460"/>
      <c r="D27" s="461"/>
      <c r="E27" s="400" t="s">
        <v>177</v>
      </c>
      <c r="F27" s="401"/>
      <c r="G27" s="401"/>
      <c r="H27" s="401"/>
      <c r="I27" s="401"/>
      <c r="J27" s="401"/>
      <c r="K27" s="402"/>
      <c r="L27" s="403">
        <v>1</v>
      </c>
      <c r="M27" s="404"/>
      <c r="N27" s="404"/>
      <c r="O27" s="404"/>
      <c r="P27" s="405"/>
      <c r="Q27" s="403">
        <v>3500</v>
      </c>
      <c r="R27" s="404"/>
      <c r="S27" s="404"/>
      <c r="T27" s="404"/>
      <c r="U27" s="404"/>
      <c r="V27" s="405"/>
      <c r="W27" s="469"/>
      <c r="X27" s="460"/>
      <c r="Y27" s="461"/>
      <c r="Z27" s="400" t="s">
        <v>178</v>
      </c>
      <c r="AA27" s="401"/>
      <c r="AB27" s="401"/>
      <c r="AC27" s="401"/>
      <c r="AD27" s="401"/>
      <c r="AE27" s="401"/>
      <c r="AF27" s="401"/>
      <c r="AG27" s="402"/>
      <c r="AH27" s="403">
        <v>2</v>
      </c>
      <c r="AI27" s="404"/>
      <c r="AJ27" s="404"/>
      <c r="AK27" s="404"/>
      <c r="AL27" s="405"/>
      <c r="AM27" s="403" t="s">
        <v>179</v>
      </c>
      <c r="AN27" s="404"/>
      <c r="AO27" s="404"/>
      <c r="AP27" s="404"/>
      <c r="AQ27" s="404"/>
      <c r="AR27" s="405"/>
      <c r="AS27" s="403" t="s">
        <v>179</v>
      </c>
      <c r="AT27" s="404"/>
      <c r="AU27" s="404"/>
      <c r="AV27" s="404"/>
      <c r="AW27" s="404"/>
      <c r="AX27" s="406"/>
      <c r="AY27" s="433" t="s">
        <v>180</v>
      </c>
      <c r="AZ27" s="434"/>
      <c r="BA27" s="434"/>
      <c r="BB27" s="434"/>
      <c r="BC27" s="434"/>
      <c r="BD27" s="434"/>
      <c r="BE27" s="434"/>
      <c r="BF27" s="434"/>
      <c r="BG27" s="434"/>
      <c r="BH27" s="434"/>
      <c r="BI27" s="434"/>
      <c r="BJ27" s="434"/>
      <c r="BK27" s="434"/>
      <c r="BL27" s="434"/>
      <c r="BM27" s="435"/>
      <c r="BN27" s="430">
        <v>187739</v>
      </c>
      <c r="BO27" s="431"/>
      <c r="BP27" s="431"/>
      <c r="BQ27" s="431"/>
      <c r="BR27" s="431"/>
      <c r="BS27" s="431"/>
      <c r="BT27" s="431"/>
      <c r="BU27" s="432"/>
      <c r="BV27" s="430">
        <v>187698</v>
      </c>
      <c r="BW27" s="431"/>
      <c r="BX27" s="431"/>
      <c r="BY27" s="431"/>
      <c r="BZ27" s="431"/>
      <c r="CA27" s="431"/>
      <c r="CB27" s="431"/>
      <c r="CC27" s="432"/>
      <c r="CD27" s="202"/>
      <c r="CE27" s="425"/>
      <c r="CF27" s="425"/>
      <c r="CG27" s="425"/>
      <c r="CH27" s="425"/>
      <c r="CI27" s="425"/>
      <c r="CJ27" s="425"/>
      <c r="CK27" s="425"/>
      <c r="CL27" s="425"/>
      <c r="CM27" s="425"/>
      <c r="CN27" s="425"/>
      <c r="CO27" s="425"/>
      <c r="CP27" s="425"/>
      <c r="CQ27" s="425"/>
      <c r="CR27" s="425"/>
      <c r="CS27" s="426"/>
      <c r="CT27" s="397"/>
      <c r="CU27" s="398"/>
      <c r="CV27" s="398"/>
      <c r="CW27" s="398"/>
      <c r="CX27" s="398"/>
      <c r="CY27" s="398"/>
      <c r="CZ27" s="398"/>
      <c r="DA27" s="399"/>
      <c r="DB27" s="397"/>
      <c r="DC27" s="398"/>
      <c r="DD27" s="398"/>
      <c r="DE27" s="398"/>
      <c r="DF27" s="398"/>
      <c r="DG27" s="398"/>
      <c r="DH27" s="398"/>
      <c r="DI27" s="399"/>
      <c r="DJ27" s="185"/>
      <c r="DK27" s="185"/>
      <c r="DL27" s="185"/>
      <c r="DM27" s="185"/>
      <c r="DN27" s="185"/>
      <c r="DO27" s="185"/>
    </row>
    <row r="28" spans="1:119" ht="18.75" customHeight="1" x14ac:dyDescent="0.15">
      <c r="A28" s="186"/>
      <c r="B28" s="459"/>
      <c r="C28" s="460"/>
      <c r="D28" s="461"/>
      <c r="E28" s="400" t="s">
        <v>181</v>
      </c>
      <c r="F28" s="401"/>
      <c r="G28" s="401"/>
      <c r="H28" s="401"/>
      <c r="I28" s="401"/>
      <c r="J28" s="401"/>
      <c r="K28" s="402"/>
      <c r="L28" s="403">
        <v>1</v>
      </c>
      <c r="M28" s="404"/>
      <c r="N28" s="404"/>
      <c r="O28" s="404"/>
      <c r="P28" s="405"/>
      <c r="Q28" s="403">
        <v>2900</v>
      </c>
      <c r="R28" s="404"/>
      <c r="S28" s="404"/>
      <c r="T28" s="404"/>
      <c r="U28" s="404"/>
      <c r="V28" s="405"/>
      <c r="W28" s="469"/>
      <c r="X28" s="460"/>
      <c r="Y28" s="461"/>
      <c r="Z28" s="400" t="s">
        <v>182</v>
      </c>
      <c r="AA28" s="401"/>
      <c r="AB28" s="401"/>
      <c r="AC28" s="401"/>
      <c r="AD28" s="401"/>
      <c r="AE28" s="401"/>
      <c r="AF28" s="401"/>
      <c r="AG28" s="402"/>
      <c r="AH28" s="403" t="s">
        <v>172</v>
      </c>
      <c r="AI28" s="404"/>
      <c r="AJ28" s="404"/>
      <c r="AK28" s="404"/>
      <c r="AL28" s="405"/>
      <c r="AM28" s="403" t="s">
        <v>126</v>
      </c>
      <c r="AN28" s="404"/>
      <c r="AO28" s="404"/>
      <c r="AP28" s="404"/>
      <c r="AQ28" s="404"/>
      <c r="AR28" s="405"/>
      <c r="AS28" s="403" t="s">
        <v>126</v>
      </c>
      <c r="AT28" s="404"/>
      <c r="AU28" s="404"/>
      <c r="AV28" s="404"/>
      <c r="AW28" s="404"/>
      <c r="AX28" s="406"/>
      <c r="AY28" s="410" t="s">
        <v>183</v>
      </c>
      <c r="AZ28" s="411"/>
      <c r="BA28" s="411"/>
      <c r="BB28" s="412"/>
      <c r="BC28" s="419" t="s">
        <v>47</v>
      </c>
      <c r="BD28" s="420"/>
      <c r="BE28" s="420"/>
      <c r="BF28" s="420"/>
      <c r="BG28" s="420"/>
      <c r="BH28" s="420"/>
      <c r="BI28" s="420"/>
      <c r="BJ28" s="420"/>
      <c r="BK28" s="420"/>
      <c r="BL28" s="420"/>
      <c r="BM28" s="421"/>
      <c r="BN28" s="422">
        <v>934485</v>
      </c>
      <c r="BO28" s="423"/>
      <c r="BP28" s="423"/>
      <c r="BQ28" s="423"/>
      <c r="BR28" s="423"/>
      <c r="BS28" s="423"/>
      <c r="BT28" s="423"/>
      <c r="BU28" s="424"/>
      <c r="BV28" s="422">
        <v>1025200</v>
      </c>
      <c r="BW28" s="423"/>
      <c r="BX28" s="423"/>
      <c r="BY28" s="423"/>
      <c r="BZ28" s="423"/>
      <c r="CA28" s="423"/>
      <c r="CB28" s="423"/>
      <c r="CC28" s="424"/>
      <c r="CD28" s="200"/>
      <c r="CE28" s="425"/>
      <c r="CF28" s="425"/>
      <c r="CG28" s="425"/>
      <c r="CH28" s="425"/>
      <c r="CI28" s="425"/>
      <c r="CJ28" s="425"/>
      <c r="CK28" s="425"/>
      <c r="CL28" s="425"/>
      <c r="CM28" s="425"/>
      <c r="CN28" s="425"/>
      <c r="CO28" s="425"/>
      <c r="CP28" s="425"/>
      <c r="CQ28" s="425"/>
      <c r="CR28" s="425"/>
      <c r="CS28" s="426"/>
      <c r="CT28" s="397"/>
      <c r="CU28" s="398"/>
      <c r="CV28" s="398"/>
      <c r="CW28" s="398"/>
      <c r="CX28" s="398"/>
      <c r="CY28" s="398"/>
      <c r="CZ28" s="398"/>
      <c r="DA28" s="399"/>
      <c r="DB28" s="397"/>
      <c r="DC28" s="398"/>
      <c r="DD28" s="398"/>
      <c r="DE28" s="398"/>
      <c r="DF28" s="398"/>
      <c r="DG28" s="398"/>
      <c r="DH28" s="398"/>
      <c r="DI28" s="399"/>
      <c r="DJ28" s="185"/>
      <c r="DK28" s="185"/>
      <c r="DL28" s="185"/>
      <c r="DM28" s="185"/>
      <c r="DN28" s="185"/>
      <c r="DO28" s="185"/>
    </row>
    <row r="29" spans="1:119" ht="18.75" customHeight="1" x14ac:dyDescent="0.15">
      <c r="A29" s="186"/>
      <c r="B29" s="459"/>
      <c r="C29" s="460"/>
      <c r="D29" s="461"/>
      <c r="E29" s="400" t="s">
        <v>184</v>
      </c>
      <c r="F29" s="401"/>
      <c r="G29" s="401"/>
      <c r="H29" s="401"/>
      <c r="I29" s="401"/>
      <c r="J29" s="401"/>
      <c r="K29" s="402"/>
      <c r="L29" s="403">
        <v>14</v>
      </c>
      <c r="M29" s="404"/>
      <c r="N29" s="404"/>
      <c r="O29" s="404"/>
      <c r="P29" s="405"/>
      <c r="Q29" s="403">
        <v>2550</v>
      </c>
      <c r="R29" s="404"/>
      <c r="S29" s="404"/>
      <c r="T29" s="404"/>
      <c r="U29" s="404"/>
      <c r="V29" s="405"/>
      <c r="W29" s="470"/>
      <c r="X29" s="471"/>
      <c r="Y29" s="472"/>
      <c r="Z29" s="400" t="s">
        <v>185</v>
      </c>
      <c r="AA29" s="401"/>
      <c r="AB29" s="401"/>
      <c r="AC29" s="401"/>
      <c r="AD29" s="401"/>
      <c r="AE29" s="401"/>
      <c r="AF29" s="401"/>
      <c r="AG29" s="402"/>
      <c r="AH29" s="403">
        <v>136</v>
      </c>
      <c r="AI29" s="404"/>
      <c r="AJ29" s="404"/>
      <c r="AK29" s="404"/>
      <c r="AL29" s="405"/>
      <c r="AM29" s="403">
        <v>405438</v>
      </c>
      <c r="AN29" s="404"/>
      <c r="AO29" s="404"/>
      <c r="AP29" s="404"/>
      <c r="AQ29" s="404"/>
      <c r="AR29" s="405"/>
      <c r="AS29" s="403">
        <v>2981</v>
      </c>
      <c r="AT29" s="404"/>
      <c r="AU29" s="404"/>
      <c r="AV29" s="404"/>
      <c r="AW29" s="404"/>
      <c r="AX29" s="406"/>
      <c r="AY29" s="413"/>
      <c r="AZ29" s="414"/>
      <c r="BA29" s="414"/>
      <c r="BB29" s="415"/>
      <c r="BC29" s="407" t="s">
        <v>186</v>
      </c>
      <c r="BD29" s="408"/>
      <c r="BE29" s="408"/>
      <c r="BF29" s="408"/>
      <c r="BG29" s="408"/>
      <c r="BH29" s="408"/>
      <c r="BI29" s="408"/>
      <c r="BJ29" s="408"/>
      <c r="BK29" s="408"/>
      <c r="BL29" s="408"/>
      <c r="BM29" s="409"/>
      <c r="BN29" s="427">
        <v>16443</v>
      </c>
      <c r="BO29" s="428"/>
      <c r="BP29" s="428"/>
      <c r="BQ29" s="428"/>
      <c r="BR29" s="428"/>
      <c r="BS29" s="428"/>
      <c r="BT29" s="428"/>
      <c r="BU29" s="429"/>
      <c r="BV29" s="427">
        <v>16440</v>
      </c>
      <c r="BW29" s="428"/>
      <c r="BX29" s="428"/>
      <c r="BY29" s="428"/>
      <c r="BZ29" s="428"/>
      <c r="CA29" s="428"/>
      <c r="CB29" s="428"/>
      <c r="CC29" s="429"/>
      <c r="CD29" s="202"/>
      <c r="CE29" s="425"/>
      <c r="CF29" s="425"/>
      <c r="CG29" s="425"/>
      <c r="CH29" s="425"/>
      <c r="CI29" s="425"/>
      <c r="CJ29" s="425"/>
      <c r="CK29" s="425"/>
      <c r="CL29" s="425"/>
      <c r="CM29" s="425"/>
      <c r="CN29" s="425"/>
      <c r="CO29" s="425"/>
      <c r="CP29" s="425"/>
      <c r="CQ29" s="425"/>
      <c r="CR29" s="425"/>
      <c r="CS29" s="426"/>
      <c r="CT29" s="397"/>
      <c r="CU29" s="398"/>
      <c r="CV29" s="398"/>
      <c r="CW29" s="398"/>
      <c r="CX29" s="398"/>
      <c r="CY29" s="398"/>
      <c r="CZ29" s="398"/>
      <c r="DA29" s="399"/>
      <c r="DB29" s="397"/>
      <c r="DC29" s="398"/>
      <c r="DD29" s="398"/>
      <c r="DE29" s="398"/>
      <c r="DF29" s="398"/>
      <c r="DG29" s="398"/>
      <c r="DH29" s="398"/>
      <c r="DI29" s="399"/>
      <c r="DJ29" s="185"/>
      <c r="DK29" s="185"/>
      <c r="DL29" s="185"/>
      <c r="DM29" s="185"/>
      <c r="DN29" s="185"/>
      <c r="DO29" s="185"/>
    </row>
    <row r="30" spans="1:119" ht="18.75" customHeight="1" thickBot="1" x14ac:dyDescent="0.2">
      <c r="A30" s="186"/>
      <c r="B30" s="462"/>
      <c r="C30" s="463"/>
      <c r="D30" s="464"/>
      <c r="E30" s="473"/>
      <c r="F30" s="474"/>
      <c r="G30" s="474"/>
      <c r="H30" s="474"/>
      <c r="I30" s="474"/>
      <c r="J30" s="474"/>
      <c r="K30" s="475"/>
      <c r="L30" s="476"/>
      <c r="M30" s="477"/>
      <c r="N30" s="477"/>
      <c r="O30" s="477"/>
      <c r="P30" s="478"/>
      <c r="Q30" s="476"/>
      <c r="R30" s="477"/>
      <c r="S30" s="477"/>
      <c r="T30" s="477"/>
      <c r="U30" s="477"/>
      <c r="V30" s="478"/>
      <c r="W30" s="479" t="s">
        <v>187</v>
      </c>
      <c r="X30" s="480"/>
      <c r="Y30" s="480"/>
      <c r="Z30" s="480"/>
      <c r="AA30" s="480"/>
      <c r="AB30" s="480"/>
      <c r="AC30" s="480"/>
      <c r="AD30" s="480"/>
      <c r="AE30" s="480"/>
      <c r="AF30" s="480"/>
      <c r="AG30" s="481"/>
      <c r="AH30" s="391">
        <v>95.3</v>
      </c>
      <c r="AI30" s="392"/>
      <c r="AJ30" s="392"/>
      <c r="AK30" s="392"/>
      <c r="AL30" s="392"/>
      <c r="AM30" s="392"/>
      <c r="AN30" s="392"/>
      <c r="AO30" s="392"/>
      <c r="AP30" s="392"/>
      <c r="AQ30" s="392"/>
      <c r="AR30" s="392"/>
      <c r="AS30" s="392"/>
      <c r="AT30" s="392"/>
      <c r="AU30" s="392"/>
      <c r="AV30" s="392"/>
      <c r="AW30" s="392"/>
      <c r="AX30" s="393"/>
      <c r="AY30" s="416"/>
      <c r="AZ30" s="417"/>
      <c r="BA30" s="417"/>
      <c r="BB30" s="418"/>
      <c r="BC30" s="394" t="s">
        <v>49</v>
      </c>
      <c r="BD30" s="395"/>
      <c r="BE30" s="395"/>
      <c r="BF30" s="395"/>
      <c r="BG30" s="395"/>
      <c r="BH30" s="395"/>
      <c r="BI30" s="395"/>
      <c r="BJ30" s="395"/>
      <c r="BK30" s="395"/>
      <c r="BL30" s="395"/>
      <c r="BM30" s="396"/>
      <c r="BN30" s="430">
        <v>143172</v>
      </c>
      <c r="BO30" s="431"/>
      <c r="BP30" s="431"/>
      <c r="BQ30" s="431"/>
      <c r="BR30" s="431"/>
      <c r="BS30" s="431"/>
      <c r="BT30" s="431"/>
      <c r="BU30" s="432"/>
      <c r="BV30" s="430">
        <v>224662</v>
      </c>
      <c r="BW30" s="431"/>
      <c r="BX30" s="431"/>
      <c r="BY30" s="431"/>
      <c r="BZ30" s="431"/>
      <c r="CA30" s="431"/>
      <c r="CB30" s="431"/>
      <c r="CC30" s="432"/>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188</v>
      </c>
      <c r="D32" s="213"/>
      <c r="E32" s="213"/>
      <c r="F32" s="210"/>
      <c r="G32" s="210"/>
      <c r="H32" s="210"/>
      <c r="I32" s="210"/>
      <c r="J32" s="210"/>
      <c r="K32" s="210"/>
      <c r="L32" s="210"/>
      <c r="M32" s="210"/>
      <c r="N32" s="210"/>
      <c r="O32" s="210"/>
      <c r="P32" s="210"/>
      <c r="Q32" s="210"/>
      <c r="R32" s="210"/>
      <c r="S32" s="210"/>
      <c r="T32" s="210"/>
      <c r="U32" s="210" t="s">
        <v>189</v>
      </c>
      <c r="V32" s="210"/>
      <c r="W32" s="210"/>
      <c r="X32" s="210"/>
      <c r="Y32" s="210"/>
      <c r="Z32" s="210"/>
      <c r="AA32" s="210"/>
      <c r="AB32" s="210"/>
      <c r="AC32" s="210"/>
      <c r="AD32" s="210"/>
      <c r="AE32" s="210"/>
      <c r="AF32" s="210"/>
      <c r="AG32" s="210"/>
      <c r="AH32" s="210"/>
      <c r="AI32" s="210"/>
      <c r="AJ32" s="210"/>
      <c r="AK32" s="210"/>
      <c r="AL32" s="210"/>
      <c r="AM32" s="214" t="s">
        <v>190</v>
      </c>
      <c r="AN32" s="210"/>
      <c r="AO32" s="210"/>
      <c r="AP32" s="210"/>
      <c r="AQ32" s="210"/>
      <c r="AR32" s="210"/>
      <c r="AS32" s="214"/>
      <c r="AT32" s="214"/>
      <c r="AU32" s="214"/>
      <c r="AV32" s="214"/>
      <c r="AW32" s="214"/>
      <c r="AX32" s="214"/>
      <c r="AY32" s="214"/>
      <c r="AZ32" s="214"/>
      <c r="BA32" s="214"/>
      <c r="BB32" s="210"/>
      <c r="BC32" s="214"/>
      <c r="BD32" s="210"/>
      <c r="BE32" s="214" t="s">
        <v>191</v>
      </c>
      <c r="BF32" s="210"/>
      <c r="BG32" s="210"/>
      <c r="BH32" s="210"/>
      <c r="BI32" s="210"/>
      <c r="BJ32" s="214"/>
      <c r="BK32" s="214"/>
      <c r="BL32" s="214"/>
      <c r="BM32" s="214"/>
      <c r="BN32" s="214"/>
      <c r="BO32" s="214"/>
      <c r="BP32" s="214"/>
      <c r="BQ32" s="214"/>
      <c r="BR32" s="210"/>
      <c r="BS32" s="210"/>
      <c r="BT32" s="210"/>
      <c r="BU32" s="210"/>
      <c r="BV32" s="210"/>
      <c r="BW32" s="210" t="s">
        <v>192</v>
      </c>
      <c r="BX32" s="210"/>
      <c r="BY32" s="210"/>
      <c r="BZ32" s="210"/>
      <c r="CA32" s="210"/>
      <c r="CB32" s="214"/>
      <c r="CC32" s="214"/>
      <c r="CD32" s="214"/>
      <c r="CE32" s="214"/>
      <c r="CF32" s="214"/>
      <c r="CG32" s="214"/>
      <c r="CH32" s="214"/>
      <c r="CI32" s="214"/>
      <c r="CJ32" s="214"/>
      <c r="CK32" s="214"/>
      <c r="CL32" s="214"/>
      <c r="CM32" s="214"/>
      <c r="CN32" s="214"/>
      <c r="CO32" s="214" t="s">
        <v>193</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390" t="s">
        <v>194</v>
      </c>
      <c r="D33" s="390"/>
      <c r="E33" s="389" t="s">
        <v>195</v>
      </c>
      <c r="F33" s="389"/>
      <c r="G33" s="389"/>
      <c r="H33" s="389"/>
      <c r="I33" s="389"/>
      <c r="J33" s="389"/>
      <c r="K33" s="389"/>
      <c r="L33" s="389"/>
      <c r="M33" s="389"/>
      <c r="N33" s="389"/>
      <c r="O33" s="389"/>
      <c r="P33" s="389"/>
      <c r="Q33" s="389"/>
      <c r="R33" s="389"/>
      <c r="S33" s="389"/>
      <c r="T33" s="215"/>
      <c r="U33" s="390" t="s">
        <v>194</v>
      </c>
      <c r="V33" s="390"/>
      <c r="W33" s="389" t="s">
        <v>196</v>
      </c>
      <c r="X33" s="389"/>
      <c r="Y33" s="389"/>
      <c r="Z33" s="389"/>
      <c r="AA33" s="389"/>
      <c r="AB33" s="389"/>
      <c r="AC33" s="389"/>
      <c r="AD33" s="389"/>
      <c r="AE33" s="389"/>
      <c r="AF33" s="389"/>
      <c r="AG33" s="389"/>
      <c r="AH33" s="389"/>
      <c r="AI33" s="389"/>
      <c r="AJ33" s="389"/>
      <c r="AK33" s="389"/>
      <c r="AL33" s="215"/>
      <c r="AM33" s="390" t="s">
        <v>197</v>
      </c>
      <c r="AN33" s="390"/>
      <c r="AO33" s="389" t="s">
        <v>196</v>
      </c>
      <c r="AP33" s="389"/>
      <c r="AQ33" s="389"/>
      <c r="AR33" s="389"/>
      <c r="AS33" s="389"/>
      <c r="AT33" s="389"/>
      <c r="AU33" s="389"/>
      <c r="AV33" s="389"/>
      <c r="AW33" s="389"/>
      <c r="AX33" s="389"/>
      <c r="AY33" s="389"/>
      <c r="AZ33" s="389"/>
      <c r="BA33" s="389"/>
      <c r="BB33" s="389"/>
      <c r="BC33" s="389"/>
      <c r="BD33" s="216"/>
      <c r="BE33" s="389" t="s">
        <v>198</v>
      </c>
      <c r="BF33" s="389"/>
      <c r="BG33" s="389" t="s">
        <v>199</v>
      </c>
      <c r="BH33" s="389"/>
      <c r="BI33" s="389"/>
      <c r="BJ33" s="389"/>
      <c r="BK33" s="389"/>
      <c r="BL33" s="389"/>
      <c r="BM33" s="389"/>
      <c r="BN33" s="389"/>
      <c r="BO33" s="389"/>
      <c r="BP33" s="389"/>
      <c r="BQ33" s="389"/>
      <c r="BR33" s="389"/>
      <c r="BS33" s="389"/>
      <c r="BT33" s="389"/>
      <c r="BU33" s="389"/>
      <c r="BV33" s="216"/>
      <c r="BW33" s="390" t="s">
        <v>198</v>
      </c>
      <c r="BX33" s="390"/>
      <c r="BY33" s="389" t="s">
        <v>200</v>
      </c>
      <c r="BZ33" s="389"/>
      <c r="CA33" s="389"/>
      <c r="CB33" s="389"/>
      <c r="CC33" s="389"/>
      <c r="CD33" s="389"/>
      <c r="CE33" s="389"/>
      <c r="CF33" s="389"/>
      <c r="CG33" s="389"/>
      <c r="CH33" s="389"/>
      <c r="CI33" s="389"/>
      <c r="CJ33" s="389"/>
      <c r="CK33" s="389"/>
      <c r="CL33" s="389"/>
      <c r="CM33" s="389"/>
      <c r="CN33" s="215"/>
      <c r="CO33" s="390" t="s">
        <v>197</v>
      </c>
      <c r="CP33" s="390"/>
      <c r="CQ33" s="389" t="s">
        <v>201</v>
      </c>
      <c r="CR33" s="389"/>
      <c r="CS33" s="389"/>
      <c r="CT33" s="389"/>
      <c r="CU33" s="389"/>
      <c r="CV33" s="389"/>
      <c r="CW33" s="389"/>
      <c r="CX33" s="389"/>
      <c r="CY33" s="389"/>
      <c r="CZ33" s="389"/>
      <c r="DA33" s="389"/>
      <c r="DB33" s="389"/>
      <c r="DC33" s="389"/>
      <c r="DD33" s="389"/>
      <c r="DE33" s="389"/>
      <c r="DF33" s="215"/>
      <c r="DG33" s="388" t="s">
        <v>202</v>
      </c>
      <c r="DH33" s="388"/>
      <c r="DI33" s="217"/>
      <c r="DJ33" s="185"/>
      <c r="DK33" s="185"/>
      <c r="DL33" s="185"/>
      <c r="DM33" s="185"/>
      <c r="DN33" s="185"/>
      <c r="DO33" s="185"/>
    </row>
    <row r="34" spans="1:119" ht="32.25" customHeight="1" x14ac:dyDescent="0.15">
      <c r="A34" s="186"/>
      <c r="B34" s="212"/>
      <c r="C34" s="386">
        <f>IF(E34="","",1)</f>
        <v>1</v>
      </c>
      <c r="D34" s="386"/>
      <c r="E34" s="385" t="str">
        <f>IF('各会計、関係団体の財政状況及び健全化判断比率'!B7="","",'各会計、関係団体の財政状況及び健全化判断比率'!B7)</f>
        <v>一般会計</v>
      </c>
      <c r="F34" s="385"/>
      <c r="G34" s="385"/>
      <c r="H34" s="385"/>
      <c r="I34" s="385"/>
      <c r="J34" s="385"/>
      <c r="K34" s="385"/>
      <c r="L34" s="385"/>
      <c r="M34" s="385"/>
      <c r="N34" s="385"/>
      <c r="O34" s="385"/>
      <c r="P34" s="385"/>
      <c r="Q34" s="385"/>
      <c r="R34" s="385"/>
      <c r="S34" s="385"/>
      <c r="T34" s="213"/>
      <c r="U34" s="386">
        <f>IF(W34="","",MAX(C34:D43)+1)</f>
        <v>2</v>
      </c>
      <c r="V34" s="386"/>
      <c r="W34" s="385" t="str">
        <f>IF('各会計、関係団体の財政状況及び健全化判断比率'!B28="","",'各会計、関係団体の財政状況及び健全化判断比率'!B28)</f>
        <v>国民健康保険特別会計</v>
      </c>
      <c r="X34" s="385"/>
      <c r="Y34" s="385"/>
      <c r="Z34" s="385"/>
      <c r="AA34" s="385"/>
      <c r="AB34" s="385"/>
      <c r="AC34" s="385"/>
      <c r="AD34" s="385"/>
      <c r="AE34" s="385"/>
      <c r="AF34" s="385"/>
      <c r="AG34" s="385"/>
      <c r="AH34" s="385"/>
      <c r="AI34" s="385"/>
      <c r="AJ34" s="385"/>
      <c r="AK34" s="385"/>
      <c r="AL34" s="213"/>
      <c r="AM34" s="386" t="str">
        <f>IF(AO34="","",MAX(C34:D43,U34:V43)+1)</f>
        <v/>
      </c>
      <c r="AN34" s="386"/>
      <c r="AO34" s="385"/>
      <c r="AP34" s="385"/>
      <c r="AQ34" s="385"/>
      <c r="AR34" s="385"/>
      <c r="AS34" s="385"/>
      <c r="AT34" s="385"/>
      <c r="AU34" s="385"/>
      <c r="AV34" s="385"/>
      <c r="AW34" s="385"/>
      <c r="AX34" s="385"/>
      <c r="AY34" s="385"/>
      <c r="AZ34" s="385"/>
      <c r="BA34" s="385"/>
      <c r="BB34" s="385"/>
      <c r="BC34" s="385"/>
      <c r="BD34" s="213"/>
      <c r="BE34" s="386">
        <f>IF(BG34="","",MAX(C34:D43,U34:V43,AM34:AN43)+1)</f>
        <v>5</v>
      </c>
      <c r="BF34" s="386"/>
      <c r="BG34" s="385" t="str">
        <f>IF('各会計、関係団体の財政状況及び健全化判断比率'!B31="","",'各会計、関係団体の財政状況及び健全化判断比率'!B31)</f>
        <v>公共下水道事業特別会計</v>
      </c>
      <c r="BH34" s="385"/>
      <c r="BI34" s="385"/>
      <c r="BJ34" s="385"/>
      <c r="BK34" s="385"/>
      <c r="BL34" s="385"/>
      <c r="BM34" s="385"/>
      <c r="BN34" s="385"/>
      <c r="BO34" s="385"/>
      <c r="BP34" s="385"/>
      <c r="BQ34" s="385"/>
      <c r="BR34" s="385"/>
      <c r="BS34" s="385"/>
      <c r="BT34" s="385"/>
      <c r="BU34" s="385"/>
      <c r="BV34" s="213"/>
      <c r="BW34" s="386">
        <f>IF(BY34="","",MAX(C34:D43,U34:V43,AM34:AN43,BE34:BF43)+1)</f>
        <v>7</v>
      </c>
      <c r="BX34" s="386"/>
      <c r="BY34" s="385" t="str">
        <f>IF('各会計、関係団体の財政状況及び健全化判断比率'!B68="","",'各会計、関係団体の財政状況及び健全化判断比率'!B68)</f>
        <v>芳賀郡中部環境衛生事務組合（一般会計）</v>
      </c>
      <c r="BZ34" s="385"/>
      <c r="CA34" s="385"/>
      <c r="CB34" s="385"/>
      <c r="CC34" s="385"/>
      <c r="CD34" s="385"/>
      <c r="CE34" s="385"/>
      <c r="CF34" s="385"/>
      <c r="CG34" s="385"/>
      <c r="CH34" s="385"/>
      <c r="CI34" s="385"/>
      <c r="CJ34" s="385"/>
      <c r="CK34" s="385"/>
      <c r="CL34" s="385"/>
      <c r="CM34" s="385"/>
      <c r="CN34" s="213"/>
      <c r="CO34" s="386">
        <f>IF(CQ34="","",MAX(C34:D43,U34:V43,AM34:AN43,BE34:BF43,BW34:BX43)+1)</f>
        <v>17</v>
      </c>
      <c r="CP34" s="386"/>
      <c r="CQ34" s="385" t="str">
        <f>IF('各会計、関係団体の財政状況及び健全化判断比率'!BS7="","",'各会計、関係団体の財政状況及び健全化判断比率'!BS7)</f>
        <v>ましこカンパニー</v>
      </c>
      <c r="CR34" s="385"/>
      <c r="CS34" s="385"/>
      <c r="CT34" s="385"/>
      <c r="CU34" s="385"/>
      <c r="CV34" s="385"/>
      <c r="CW34" s="385"/>
      <c r="CX34" s="385"/>
      <c r="CY34" s="385"/>
      <c r="CZ34" s="385"/>
      <c r="DA34" s="385"/>
      <c r="DB34" s="385"/>
      <c r="DC34" s="385"/>
      <c r="DD34" s="385"/>
      <c r="DE34" s="385"/>
      <c r="DF34" s="210"/>
      <c r="DG34" s="387" t="str">
        <f>IF('各会計、関係団体の財政状況及び健全化判断比率'!BR7="","",'各会計、関係団体の財政状況及び健全化判断比率'!BR7)</f>
        <v/>
      </c>
      <c r="DH34" s="387"/>
      <c r="DI34" s="217"/>
      <c r="DJ34" s="185"/>
      <c r="DK34" s="185"/>
      <c r="DL34" s="185"/>
      <c r="DM34" s="185"/>
      <c r="DN34" s="185"/>
      <c r="DO34" s="185"/>
    </row>
    <row r="35" spans="1:119" ht="32.25" customHeight="1" x14ac:dyDescent="0.15">
      <c r="A35" s="186"/>
      <c r="B35" s="212"/>
      <c r="C35" s="386" t="str">
        <f>IF(E35="","",C34+1)</f>
        <v/>
      </c>
      <c r="D35" s="386"/>
      <c r="E35" s="385" t="str">
        <f>IF('各会計、関係団体の財政状況及び健全化判断比率'!B8="","",'各会計、関係団体の財政状況及び健全化判断比率'!B8)</f>
        <v/>
      </c>
      <c r="F35" s="385"/>
      <c r="G35" s="385"/>
      <c r="H35" s="385"/>
      <c r="I35" s="385"/>
      <c r="J35" s="385"/>
      <c r="K35" s="385"/>
      <c r="L35" s="385"/>
      <c r="M35" s="385"/>
      <c r="N35" s="385"/>
      <c r="O35" s="385"/>
      <c r="P35" s="385"/>
      <c r="Q35" s="385"/>
      <c r="R35" s="385"/>
      <c r="S35" s="385"/>
      <c r="T35" s="213"/>
      <c r="U35" s="386">
        <f>IF(W35="","",U34+1)</f>
        <v>3</v>
      </c>
      <c r="V35" s="386"/>
      <c r="W35" s="385" t="str">
        <f>IF('各会計、関係団体の財政状況及び健全化判断比率'!B29="","",'各会計、関係団体の財政状況及び健全化判断比率'!B29)</f>
        <v>介護保険特別会計</v>
      </c>
      <c r="X35" s="385"/>
      <c r="Y35" s="385"/>
      <c r="Z35" s="385"/>
      <c r="AA35" s="385"/>
      <c r="AB35" s="385"/>
      <c r="AC35" s="385"/>
      <c r="AD35" s="385"/>
      <c r="AE35" s="385"/>
      <c r="AF35" s="385"/>
      <c r="AG35" s="385"/>
      <c r="AH35" s="385"/>
      <c r="AI35" s="385"/>
      <c r="AJ35" s="385"/>
      <c r="AK35" s="385"/>
      <c r="AL35" s="213"/>
      <c r="AM35" s="386" t="str">
        <f t="shared" ref="AM35:AM43" si="0">IF(AO35="","",AM34+1)</f>
        <v/>
      </c>
      <c r="AN35" s="386"/>
      <c r="AO35" s="385"/>
      <c r="AP35" s="385"/>
      <c r="AQ35" s="385"/>
      <c r="AR35" s="385"/>
      <c r="AS35" s="385"/>
      <c r="AT35" s="385"/>
      <c r="AU35" s="385"/>
      <c r="AV35" s="385"/>
      <c r="AW35" s="385"/>
      <c r="AX35" s="385"/>
      <c r="AY35" s="385"/>
      <c r="AZ35" s="385"/>
      <c r="BA35" s="385"/>
      <c r="BB35" s="385"/>
      <c r="BC35" s="385"/>
      <c r="BD35" s="213"/>
      <c r="BE35" s="386">
        <f t="shared" ref="BE35:BE43" si="1">IF(BG35="","",BE34+1)</f>
        <v>6</v>
      </c>
      <c r="BF35" s="386"/>
      <c r="BG35" s="385" t="str">
        <f>IF('各会計、関係団体の財政状況及び健全化判断比率'!B32="","",'各会計、関係団体の財政状況及び健全化判断比率'!B32)</f>
        <v>農業集落排水事業特別会計</v>
      </c>
      <c r="BH35" s="385"/>
      <c r="BI35" s="385"/>
      <c r="BJ35" s="385"/>
      <c r="BK35" s="385"/>
      <c r="BL35" s="385"/>
      <c r="BM35" s="385"/>
      <c r="BN35" s="385"/>
      <c r="BO35" s="385"/>
      <c r="BP35" s="385"/>
      <c r="BQ35" s="385"/>
      <c r="BR35" s="385"/>
      <c r="BS35" s="385"/>
      <c r="BT35" s="385"/>
      <c r="BU35" s="385"/>
      <c r="BV35" s="213"/>
      <c r="BW35" s="386">
        <f t="shared" ref="BW35:BW43" si="2">IF(BY35="","",BW34+1)</f>
        <v>8</v>
      </c>
      <c r="BX35" s="386"/>
      <c r="BY35" s="385" t="str">
        <f>IF('各会計、関係団体の財政状況及び健全化判断比率'!B69="","",'各会計、関係団体の財政状況及び健全化判断比率'!B69)</f>
        <v>芳賀地区広域行政事務組合（一般会計）</v>
      </c>
      <c r="BZ35" s="385"/>
      <c r="CA35" s="385"/>
      <c r="CB35" s="385"/>
      <c r="CC35" s="385"/>
      <c r="CD35" s="385"/>
      <c r="CE35" s="385"/>
      <c r="CF35" s="385"/>
      <c r="CG35" s="385"/>
      <c r="CH35" s="385"/>
      <c r="CI35" s="385"/>
      <c r="CJ35" s="385"/>
      <c r="CK35" s="385"/>
      <c r="CL35" s="385"/>
      <c r="CM35" s="385"/>
      <c r="CN35" s="213"/>
      <c r="CO35" s="386" t="str">
        <f t="shared" ref="CO35:CO43" si="3">IF(CQ35="","",CO34+1)</f>
        <v/>
      </c>
      <c r="CP35" s="386"/>
      <c r="CQ35" s="385" t="str">
        <f>IF('各会計、関係団体の財政状況及び健全化判断比率'!BS8="","",'各会計、関係団体の財政状況及び健全化判断比率'!BS8)</f>
        <v/>
      </c>
      <c r="CR35" s="385"/>
      <c r="CS35" s="385"/>
      <c r="CT35" s="385"/>
      <c r="CU35" s="385"/>
      <c r="CV35" s="385"/>
      <c r="CW35" s="385"/>
      <c r="CX35" s="385"/>
      <c r="CY35" s="385"/>
      <c r="CZ35" s="385"/>
      <c r="DA35" s="385"/>
      <c r="DB35" s="385"/>
      <c r="DC35" s="385"/>
      <c r="DD35" s="385"/>
      <c r="DE35" s="385"/>
      <c r="DF35" s="210"/>
      <c r="DG35" s="387" t="str">
        <f>IF('各会計、関係団体の財政状況及び健全化判断比率'!BR8="","",'各会計、関係団体の財政状況及び健全化判断比率'!BR8)</f>
        <v/>
      </c>
      <c r="DH35" s="387"/>
      <c r="DI35" s="217"/>
      <c r="DJ35" s="185"/>
      <c r="DK35" s="185"/>
      <c r="DL35" s="185"/>
      <c r="DM35" s="185"/>
      <c r="DN35" s="185"/>
      <c r="DO35" s="185"/>
    </row>
    <row r="36" spans="1:119" ht="32.25" customHeight="1" x14ac:dyDescent="0.15">
      <c r="A36" s="186"/>
      <c r="B36" s="212"/>
      <c r="C36" s="386" t="str">
        <f>IF(E36="","",C35+1)</f>
        <v/>
      </c>
      <c r="D36" s="386"/>
      <c r="E36" s="385" t="str">
        <f>IF('各会計、関係団体の財政状況及び健全化判断比率'!B9="","",'各会計、関係団体の財政状況及び健全化判断比率'!B9)</f>
        <v/>
      </c>
      <c r="F36" s="385"/>
      <c r="G36" s="385"/>
      <c r="H36" s="385"/>
      <c r="I36" s="385"/>
      <c r="J36" s="385"/>
      <c r="K36" s="385"/>
      <c r="L36" s="385"/>
      <c r="M36" s="385"/>
      <c r="N36" s="385"/>
      <c r="O36" s="385"/>
      <c r="P36" s="385"/>
      <c r="Q36" s="385"/>
      <c r="R36" s="385"/>
      <c r="S36" s="385"/>
      <c r="T36" s="213"/>
      <c r="U36" s="386">
        <f t="shared" ref="U36:U43" si="4">IF(W36="","",U35+1)</f>
        <v>4</v>
      </c>
      <c r="V36" s="386"/>
      <c r="W36" s="385" t="str">
        <f>IF('各会計、関係団体の財政状況及び健全化判断比率'!B30="","",'各会計、関係団体の財政状況及び健全化判断比率'!B30)</f>
        <v>後期高齢者医療特別会計</v>
      </c>
      <c r="X36" s="385"/>
      <c r="Y36" s="385"/>
      <c r="Z36" s="385"/>
      <c r="AA36" s="385"/>
      <c r="AB36" s="385"/>
      <c r="AC36" s="385"/>
      <c r="AD36" s="385"/>
      <c r="AE36" s="385"/>
      <c r="AF36" s="385"/>
      <c r="AG36" s="385"/>
      <c r="AH36" s="385"/>
      <c r="AI36" s="385"/>
      <c r="AJ36" s="385"/>
      <c r="AK36" s="385"/>
      <c r="AL36" s="213"/>
      <c r="AM36" s="386" t="str">
        <f t="shared" si="0"/>
        <v/>
      </c>
      <c r="AN36" s="386"/>
      <c r="AO36" s="385"/>
      <c r="AP36" s="385"/>
      <c r="AQ36" s="385"/>
      <c r="AR36" s="385"/>
      <c r="AS36" s="385"/>
      <c r="AT36" s="385"/>
      <c r="AU36" s="385"/>
      <c r="AV36" s="385"/>
      <c r="AW36" s="385"/>
      <c r="AX36" s="385"/>
      <c r="AY36" s="385"/>
      <c r="AZ36" s="385"/>
      <c r="BA36" s="385"/>
      <c r="BB36" s="385"/>
      <c r="BC36" s="385"/>
      <c r="BD36" s="213"/>
      <c r="BE36" s="386" t="str">
        <f t="shared" si="1"/>
        <v/>
      </c>
      <c r="BF36" s="386"/>
      <c r="BG36" s="385"/>
      <c r="BH36" s="385"/>
      <c r="BI36" s="385"/>
      <c r="BJ36" s="385"/>
      <c r="BK36" s="385"/>
      <c r="BL36" s="385"/>
      <c r="BM36" s="385"/>
      <c r="BN36" s="385"/>
      <c r="BO36" s="385"/>
      <c r="BP36" s="385"/>
      <c r="BQ36" s="385"/>
      <c r="BR36" s="385"/>
      <c r="BS36" s="385"/>
      <c r="BT36" s="385"/>
      <c r="BU36" s="385"/>
      <c r="BV36" s="213"/>
      <c r="BW36" s="386">
        <f t="shared" si="2"/>
        <v>9</v>
      </c>
      <c r="BX36" s="386"/>
      <c r="BY36" s="385" t="str">
        <f>IF('各会計、関係団体の財政状況及び健全化判断比率'!B70="","",'各会計、関係団体の財政状況及び健全化判断比率'!B70)</f>
        <v>芳賀地区広域行政事務組合（芳賀地区救急医療センター特別会計）</v>
      </c>
      <c r="BZ36" s="385"/>
      <c r="CA36" s="385"/>
      <c r="CB36" s="385"/>
      <c r="CC36" s="385"/>
      <c r="CD36" s="385"/>
      <c r="CE36" s="385"/>
      <c r="CF36" s="385"/>
      <c r="CG36" s="385"/>
      <c r="CH36" s="385"/>
      <c r="CI36" s="385"/>
      <c r="CJ36" s="385"/>
      <c r="CK36" s="385"/>
      <c r="CL36" s="385"/>
      <c r="CM36" s="385"/>
      <c r="CN36" s="213"/>
      <c r="CO36" s="386" t="str">
        <f t="shared" si="3"/>
        <v/>
      </c>
      <c r="CP36" s="386"/>
      <c r="CQ36" s="385" t="str">
        <f>IF('各会計、関係団体の財政状況及び健全化判断比率'!BS9="","",'各会計、関係団体の財政状況及び健全化判断比率'!BS9)</f>
        <v/>
      </c>
      <c r="CR36" s="385"/>
      <c r="CS36" s="385"/>
      <c r="CT36" s="385"/>
      <c r="CU36" s="385"/>
      <c r="CV36" s="385"/>
      <c r="CW36" s="385"/>
      <c r="CX36" s="385"/>
      <c r="CY36" s="385"/>
      <c r="CZ36" s="385"/>
      <c r="DA36" s="385"/>
      <c r="DB36" s="385"/>
      <c r="DC36" s="385"/>
      <c r="DD36" s="385"/>
      <c r="DE36" s="385"/>
      <c r="DF36" s="210"/>
      <c r="DG36" s="387" t="str">
        <f>IF('各会計、関係団体の財政状況及び健全化判断比率'!BR9="","",'各会計、関係団体の財政状況及び健全化判断比率'!BR9)</f>
        <v/>
      </c>
      <c r="DH36" s="387"/>
      <c r="DI36" s="217"/>
      <c r="DJ36" s="185"/>
      <c r="DK36" s="185"/>
      <c r="DL36" s="185"/>
      <c r="DM36" s="185"/>
      <c r="DN36" s="185"/>
      <c r="DO36" s="185"/>
    </row>
    <row r="37" spans="1:119" ht="32.25" customHeight="1" x14ac:dyDescent="0.15">
      <c r="A37" s="186"/>
      <c r="B37" s="212"/>
      <c r="C37" s="386" t="str">
        <f>IF(E37="","",C36+1)</f>
        <v/>
      </c>
      <c r="D37" s="386"/>
      <c r="E37" s="385" t="str">
        <f>IF('各会計、関係団体の財政状況及び健全化判断比率'!B10="","",'各会計、関係団体の財政状況及び健全化判断比率'!B10)</f>
        <v/>
      </c>
      <c r="F37" s="385"/>
      <c r="G37" s="385"/>
      <c r="H37" s="385"/>
      <c r="I37" s="385"/>
      <c r="J37" s="385"/>
      <c r="K37" s="385"/>
      <c r="L37" s="385"/>
      <c r="M37" s="385"/>
      <c r="N37" s="385"/>
      <c r="O37" s="385"/>
      <c r="P37" s="385"/>
      <c r="Q37" s="385"/>
      <c r="R37" s="385"/>
      <c r="S37" s="385"/>
      <c r="T37" s="213"/>
      <c r="U37" s="386" t="str">
        <f t="shared" si="4"/>
        <v/>
      </c>
      <c r="V37" s="386"/>
      <c r="W37" s="385"/>
      <c r="X37" s="385"/>
      <c r="Y37" s="385"/>
      <c r="Z37" s="385"/>
      <c r="AA37" s="385"/>
      <c r="AB37" s="385"/>
      <c r="AC37" s="385"/>
      <c r="AD37" s="385"/>
      <c r="AE37" s="385"/>
      <c r="AF37" s="385"/>
      <c r="AG37" s="385"/>
      <c r="AH37" s="385"/>
      <c r="AI37" s="385"/>
      <c r="AJ37" s="385"/>
      <c r="AK37" s="385"/>
      <c r="AL37" s="213"/>
      <c r="AM37" s="386" t="str">
        <f t="shared" si="0"/>
        <v/>
      </c>
      <c r="AN37" s="386"/>
      <c r="AO37" s="385"/>
      <c r="AP37" s="385"/>
      <c r="AQ37" s="385"/>
      <c r="AR37" s="385"/>
      <c r="AS37" s="385"/>
      <c r="AT37" s="385"/>
      <c r="AU37" s="385"/>
      <c r="AV37" s="385"/>
      <c r="AW37" s="385"/>
      <c r="AX37" s="385"/>
      <c r="AY37" s="385"/>
      <c r="AZ37" s="385"/>
      <c r="BA37" s="385"/>
      <c r="BB37" s="385"/>
      <c r="BC37" s="385"/>
      <c r="BD37" s="213"/>
      <c r="BE37" s="386" t="str">
        <f t="shared" si="1"/>
        <v/>
      </c>
      <c r="BF37" s="386"/>
      <c r="BG37" s="385"/>
      <c r="BH37" s="385"/>
      <c r="BI37" s="385"/>
      <c r="BJ37" s="385"/>
      <c r="BK37" s="385"/>
      <c r="BL37" s="385"/>
      <c r="BM37" s="385"/>
      <c r="BN37" s="385"/>
      <c r="BO37" s="385"/>
      <c r="BP37" s="385"/>
      <c r="BQ37" s="385"/>
      <c r="BR37" s="385"/>
      <c r="BS37" s="385"/>
      <c r="BT37" s="385"/>
      <c r="BU37" s="385"/>
      <c r="BV37" s="213"/>
      <c r="BW37" s="386">
        <f t="shared" si="2"/>
        <v>10</v>
      </c>
      <c r="BX37" s="386"/>
      <c r="BY37" s="385" t="str">
        <f>IF('各会計、関係団体の財政状況及び健全化判断比率'!B71="","",'各会計、関係団体の財政状況及び健全化判断比率'!B71)</f>
        <v>芳賀地区広域行政事務組合（ごみ処理施設特別会計）</v>
      </c>
      <c r="BZ37" s="385"/>
      <c r="CA37" s="385"/>
      <c r="CB37" s="385"/>
      <c r="CC37" s="385"/>
      <c r="CD37" s="385"/>
      <c r="CE37" s="385"/>
      <c r="CF37" s="385"/>
      <c r="CG37" s="385"/>
      <c r="CH37" s="385"/>
      <c r="CI37" s="385"/>
      <c r="CJ37" s="385"/>
      <c r="CK37" s="385"/>
      <c r="CL37" s="385"/>
      <c r="CM37" s="385"/>
      <c r="CN37" s="213"/>
      <c r="CO37" s="386" t="str">
        <f t="shared" si="3"/>
        <v/>
      </c>
      <c r="CP37" s="386"/>
      <c r="CQ37" s="385" t="str">
        <f>IF('各会計、関係団体の財政状況及び健全化判断比率'!BS10="","",'各会計、関係団体の財政状況及び健全化判断比率'!BS10)</f>
        <v/>
      </c>
      <c r="CR37" s="385"/>
      <c r="CS37" s="385"/>
      <c r="CT37" s="385"/>
      <c r="CU37" s="385"/>
      <c r="CV37" s="385"/>
      <c r="CW37" s="385"/>
      <c r="CX37" s="385"/>
      <c r="CY37" s="385"/>
      <c r="CZ37" s="385"/>
      <c r="DA37" s="385"/>
      <c r="DB37" s="385"/>
      <c r="DC37" s="385"/>
      <c r="DD37" s="385"/>
      <c r="DE37" s="385"/>
      <c r="DF37" s="210"/>
      <c r="DG37" s="387" t="str">
        <f>IF('各会計、関係団体の財政状況及び健全化判断比率'!BR10="","",'各会計、関係団体の財政状況及び健全化判断比率'!BR10)</f>
        <v/>
      </c>
      <c r="DH37" s="387"/>
      <c r="DI37" s="217"/>
      <c r="DJ37" s="185"/>
      <c r="DK37" s="185"/>
      <c r="DL37" s="185"/>
      <c r="DM37" s="185"/>
      <c r="DN37" s="185"/>
      <c r="DO37" s="185"/>
    </row>
    <row r="38" spans="1:119" ht="32.25" customHeight="1" x14ac:dyDescent="0.15">
      <c r="A38" s="186"/>
      <c r="B38" s="212"/>
      <c r="C38" s="386" t="str">
        <f t="shared" ref="C38:C43" si="5">IF(E38="","",C37+1)</f>
        <v/>
      </c>
      <c r="D38" s="386"/>
      <c r="E38" s="385" t="str">
        <f>IF('各会計、関係団体の財政状況及び健全化判断比率'!B11="","",'各会計、関係団体の財政状況及び健全化判断比率'!B11)</f>
        <v/>
      </c>
      <c r="F38" s="385"/>
      <c r="G38" s="385"/>
      <c r="H38" s="385"/>
      <c r="I38" s="385"/>
      <c r="J38" s="385"/>
      <c r="K38" s="385"/>
      <c r="L38" s="385"/>
      <c r="M38" s="385"/>
      <c r="N38" s="385"/>
      <c r="O38" s="385"/>
      <c r="P38" s="385"/>
      <c r="Q38" s="385"/>
      <c r="R38" s="385"/>
      <c r="S38" s="385"/>
      <c r="T38" s="213"/>
      <c r="U38" s="386" t="str">
        <f t="shared" si="4"/>
        <v/>
      </c>
      <c r="V38" s="386"/>
      <c r="W38" s="385"/>
      <c r="X38" s="385"/>
      <c r="Y38" s="385"/>
      <c r="Z38" s="385"/>
      <c r="AA38" s="385"/>
      <c r="AB38" s="385"/>
      <c r="AC38" s="385"/>
      <c r="AD38" s="385"/>
      <c r="AE38" s="385"/>
      <c r="AF38" s="385"/>
      <c r="AG38" s="385"/>
      <c r="AH38" s="385"/>
      <c r="AI38" s="385"/>
      <c r="AJ38" s="385"/>
      <c r="AK38" s="385"/>
      <c r="AL38" s="213"/>
      <c r="AM38" s="386" t="str">
        <f t="shared" si="0"/>
        <v/>
      </c>
      <c r="AN38" s="386"/>
      <c r="AO38" s="385"/>
      <c r="AP38" s="385"/>
      <c r="AQ38" s="385"/>
      <c r="AR38" s="385"/>
      <c r="AS38" s="385"/>
      <c r="AT38" s="385"/>
      <c r="AU38" s="385"/>
      <c r="AV38" s="385"/>
      <c r="AW38" s="385"/>
      <c r="AX38" s="385"/>
      <c r="AY38" s="385"/>
      <c r="AZ38" s="385"/>
      <c r="BA38" s="385"/>
      <c r="BB38" s="385"/>
      <c r="BC38" s="385"/>
      <c r="BD38" s="213"/>
      <c r="BE38" s="386" t="str">
        <f t="shared" si="1"/>
        <v/>
      </c>
      <c r="BF38" s="386"/>
      <c r="BG38" s="385"/>
      <c r="BH38" s="385"/>
      <c r="BI38" s="385"/>
      <c r="BJ38" s="385"/>
      <c r="BK38" s="385"/>
      <c r="BL38" s="385"/>
      <c r="BM38" s="385"/>
      <c r="BN38" s="385"/>
      <c r="BO38" s="385"/>
      <c r="BP38" s="385"/>
      <c r="BQ38" s="385"/>
      <c r="BR38" s="385"/>
      <c r="BS38" s="385"/>
      <c r="BT38" s="385"/>
      <c r="BU38" s="385"/>
      <c r="BV38" s="213"/>
      <c r="BW38" s="386">
        <f t="shared" si="2"/>
        <v>11</v>
      </c>
      <c r="BX38" s="386"/>
      <c r="BY38" s="385" t="str">
        <f>IF('各会計、関係団体の財政状況及び健全化判断比率'!B72="","",'各会計、関係団体の財政状況及び健全化判断比率'!B72)</f>
        <v>芳賀地区広域行政事務組合（芳賀地方ふるさと市町村圏基金特別会計）</v>
      </c>
      <c r="BZ38" s="385"/>
      <c r="CA38" s="385"/>
      <c r="CB38" s="385"/>
      <c r="CC38" s="385"/>
      <c r="CD38" s="385"/>
      <c r="CE38" s="385"/>
      <c r="CF38" s="385"/>
      <c r="CG38" s="385"/>
      <c r="CH38" s="385"/>
      <c r="CI38" s="385"/>
      <c r="CJ38" s="385"/>
      <c r="CK38" s="385"/>
      <c r="CL38" s="385"/>
      <c r="CM38" s="385"/>
      <c r="CN38" s="213"/>
      <c r="CO38" s="386" t="str">
        <f t="shared" si="3"/>
        <v/>
      </c>
      <c r="CP38" s="386"/>
      <c r="CQ38" s="385" t="str">
        <f>IF('各会計、関係団体の財政状況及び健全化判断比率'!BS11="","",'各会計、関係団体の財政状況及び健全化判断比率'!BS11)</f>
        <v/>
      </c>
      <c r="CR38" s="385"/>
      <c r="CS38" s="385"/>
      <c r="CT38" s="385"/>
      <c r="CU38" s="385"/>
      <c r="CV38" s="385"/>
      <c r="CW38" s="385"/>
      <c r="CX38" s="385"/>
      <c r="CY38" s="385"/>
      <c r="CZ38" s="385"/>
      <c r="DA38" s="385"/>
      <c r="DB38" s="385"/>
      <c r="DC38" s="385"/>
      <c r="DD38" s="385"/>
      <c r="DE38" s="385"/>
      <c r="DF38" s="210"/>
      <c r="DG38" s="387" t="str">
        <f>IF('各会計、関係団体の財政状況及び健全化判断比率'!BR11="","",'各会計、関係団体の財政状況及び健全化判断比率'!BR11)</f>
        <v/>
      </c>
      <c r="DH38" s="387"/>
      <c r="DI38" s="217"/>
      <c r="DJ38" s="185"/>
      <c r="DK38" s="185"/>
      <c r="DL38" s="185"/>
      <c r="DM38" s="185"/>
      <c r="DN38" s="185"/>
      <c r="DO38" s="185"/>
    </row>
    <row r="39" spans="1:119" ht="32.25" customHeight="1" x14ac:dyDescent="0.15">
      <c r="A39" s="186"/>
      <c r="B39" s="212"/>
      <c r="C39" s="386" t="str">
        <f t="shared" si="5"/>
        <v/>
      </c>
      <c r="D39" s="386"/>
      <c r="E39" s="385" t="str">
        <f>IF('各会計、関係団体の財政状況及び健全化判断比率'!B12="","",'各会計、関係団体の財政状況及び健全化判断比率'!B12)</f>
        <v/>
      </c>
      <c r="F39" s="385"/>
      <c r="G39" s="385"/>
      <c r="H39" s="385"/>
      <c r="I39" s="385"/>
      <c r="J39" s="385"/>
      <c r="K39" s="385"/>
      <c r="L39" s="385"/>
      <c r="M39" s="385"/>
      <c r="N39" s="385"/>
      <c r="O39" s="385"/>
      <c r="P39" s="385"/>
      <c r="Q39" s="385"/>
      <c r="R39" s="385"/>
      <c r="S39" s="385"/>
      <c r="T39" s="213"/>
      <c r="U39" s="386" t="str">
        <f t="shared" si="4"/>
        <v/>
      </c>
      <c r="V39" s="386"/>
      <c r="W39" s="385"/>
      <c r="X39" s="385"/>
      <c r="Y39" s="385"/>
      <c r="Z39" s="385"/>
      <c r="AA39" s="385"/>
      <c r="AB39" s="385"/>
      <c r="AC39" s="385"/>
      <c r="AD39" s="385"/>
      <c r="AE39" s="385"/>
      <c r="AF39" s="385"/>
      <c r="AG39" s="385"/>
      <c r="AH39" s="385"/>
      <c r="AI39" s="385"/>
      <c r="AJ39" s="385"/>
      <c r="AK39" s="385"/>
      <c r="AL39" s="213"/>
      <c r="AM39" s="386" t="str">
        <f t="shared" si="0"/>
        <v/>
      </c>
      <c r="AN39" s="386"/>
      <c r="AO39" s="385"/>
      <c r="AP39" s="385"/>
      <c r="AQ39" s="385"/>
      <c r="AR39" s="385"/>
      <c r="AS39" s="385"/>
      <c r="AT39" s="385"/>
      <c r="AU39" s="385"/>
      <c r="AV39" s="385"/>
      <c r="AW39" s="385"/>
      <c r="AX39" s="385"/>
      <c r="AY39" s="385"/>
      <c r="AZ39" s="385"/>
      <c r="BA39" s="385"/>
      <c r="BB39" s="385"/>
      <c r="BC39" s="385"/>
      <c r="BD39" s="213"/>
      <c r="BE39" s="386" t="str">
        <f t="shared" si="1"/>
        <v/>
      </c>
      <c r="BF39" s="386"/>
      <c r="BG39" s="385"/>
      <c r="BH39" s="385"/>
      <c r="BI39" s="385"/>
      <c r="BJ39" s="385"/>
      <c r="BK39" s="385"/>
      <c r="BL39" s="385"/>
      <c r="BM39" s="385"/>
      <c r="BN39" s="385"/>
      <c r="BO39" s="385"/>
      <c r="BP39" s="385"/>
      <c r="BQ39" s="385"/>
      <c r="BR39" s="385"/>
      <c r="BS39" s="385"/>
      <c r="BT39" s="385"/>
      <c r="BU39" s="385"/>
      <c r="BV39" s="213"/>
      <c r="BW39" s="386">
        <f t="shared" si="2"/>
        <v>12</v>
      </c>
      <c r="BX39" s="386"/>
      <c r="BY39" s="385" t="str">
        <f>IF('各会計、関係団体の財政状況及び健全化判断比率'!B73="","",'各会計、関係団体の財政状況及び健全化判断比率'!B73)</f>
        <v>芳賀地区広域行政事務組合（卸売市場特別会計）</v>
      </c>
      <c r="BZ39" s="385"/>
      <c r="CA39" s="385"/>
      <c r="CB39" s="385"/>
      <c r="CC39" s="385"/>
      <c r="CD39" s="385"/>
      <c r="CE39" s="385"/>
      <c r="CF39" s="385"/>
      <c r="CG39" s="385"/>
      <c r="CH39" s="385"/>
      <c r="CI39" s="385"/>
      <c r="CJ39" s="385"/>
      <c r="CK39" s="385"/>
      <c r="CL39" s="385"/>
      <c r="CM39" s="385"/>
      <c r="CN39" s="213"/>
      <c r="CO39" s="386" t="str">
        <f t="shared" si="3"/>
        <v/>
      </c>
      <c r="CP39" s="386"/>
      <c r="CQ39" s="385" t="str">
        <f>IF('各会計、関係団体の財政状況及び健全化判断比率'!BS12="","",'各会計、関係団体の財政状況及び健全化判断比率'!BS12)</f>
        <v/>
      </c>
      <c r="CR39" s="385"/>
      <c r="CS39" s="385"/>
      <c r="CT39" s="385"/>
      <c r="CU39" s="385"/>
      <c r="CV39" s="385"/>
      <c r="CW39" s="385"/>
      <c r="CX39" s="385"/>
      <c r="CY39" s="385"/>
      <c r="CZ39" s="385"/>
      <c r="DA39" s="385"/>
      <c r="DB39" s="385"/>
      <c r="DC39" s="385"/>
      <c r="DD39" s="385"/>
      <c r="DE39" s="385"/>
      <c r="DF39" s="210"/>
      <c r="DG39" s="387" t="str">
        <f>IF('各会計、関係団体の財政状況及び健全化判断比率'!BR12="","",'各会計、関係団体の財政状況及び健全化判断比率'!BR12)</f>
        <v/>
      </c>
      <c r="DH39" s="387"/>
      <c r="DI39" s="217"/>
      <c r="DJ39" s="185"/>
      <c r="DK39" s="185"/>
      <c r="DL39" s="185"/>
      <c r="DM39" s="185"/>
      <c r="DN39" s="185"/>
      <c r="DO39" s="185"/>
    </row>
    <row r="40" spans="1:119" ht="32.25" customHeight="1" x14ac:dyDescent="0.15">
      <c r="A40" s="186"/>
      <c r="B40" s="212"/>
      <c r="C40" s="386" t="str">
        <f t="shared" si="5"/>
        <v/>
      </c>
      <c r="D40" s="386"/>
      <c r="E40" s="385" t="str">
        <f>IF('各会計、関係団体の財政状況及び健全化判断比率'!B13="","",'各会計、関係団体の財政状況及び健全化判断比率'!B13)</f>
        <v/>
      </c>
      <c r="F40" s="385"/>
      <c r="G40" s="385"/>
      <c r="H40" s="385"/>
      <c r="I40" s="385"/>
      <c r="J40" s="385"/>
      <c r="K40" s="385"/>
      <c r="L40" s="385"/>
      <c r="M40" s="385"/>
      <c r="N40" s="385"/>
      <c r="O40" s="385"/>
      <c r="P40" s="385"/>
      <c r="Q40" s="385"/>
      <c r="R40" s="385"/>
      <c r="S40" s="385"/>
      <c r="T40" s="213"/>
      <c r="U40" s="386" t="str">
        <f t="shared" si="4"/>
        <v/>
      </c>
      <c r="V40" s="386"/>
      <c r="W40" s="385"/>
      <c r="X40" s="385"/>
      <c r="Y40" s="385"/>
      <c r="Z40" s="385"/>
      <c r="AA40" s="385"/>
      <c r="AB40" s="385"/>
      <c r="AC40" s="385"/>
      <c r="AD40" s="385"/>
      <c r="AE40" s="385"/>
      <c r="AF40" s="385"/>
      <c r="AG40" s="385"/>
      <c r="AH40" s="385"/>
      <c r="AI40" s="385"/>
      <c r="AJ40" s="385"/>
      <c r="AK40" s="385"/>
      <c r="AL40" s="213"/>
      <c r="AM40" s="386" t="str">
        <f t="shared" si="0"/>
        <v/>
      </c>
      <c r="AN40" s="386"/>
      <c r="AO40" s="385"/>
      <c r="AP40" s="385"/>
      <c r="AQ40" s="385"/>
      <c r="AR40" s="385"/>
      <c r="AS40" s="385"/>
      <c r="AT40" s="385"/>
      <c r="AU40" s="385"/>
      <c r="AV40" s="385"/>
      <c r="AW40" s="385"/>
      <c r="AX40" s="385"/>
      <c r="AY40" s="385"/>
      <c r="AZ40" s="385"/>
      <c r="BA40" s="385"/>
      <c r="BB40" s="385"/>
      <c r="BC40" s="385"/>
      <c r="BD40" s="213"/>
      <c r="BE40" s="386" t="str">
        <f t="shared" si="1"/>
        <v/>
      </c>
      <c r="BF40" s="386"/>
      <c r="BG40" s="385"/>
      <c r="BH40" s="385"/>
      <c r="BI40" s="385"/>
      <c r="BJ40" s="385"/>
      <c r="BK40" s="385"/>
      <c r="BL40" s="385"/>
      <c r="BM40" s="385"/>
      <c r="BN40" s="385"/>
      <c r="BO40" s="385"/>
      <c r="BP40" s="385"/>
      <c r="BQ40" s="385"/>
      <c r="BR40" s="385"/>
      <c r="BS40" s="385"/>
      <c r="BT40" s="385"/>
      <c r="BU40" s="385"/>
      <c r="BV40" s="213"/>
      <c r="BW40" s="386">
        <f t="shared" si="2"/>
        <v>13</v>
      </c>
      <c r="BX40" s="386"/>
      <c r="BY40" s="385" t="str">
        <f>IF('各会計、関係団体の財政状況及び健全化判断比率'!B74="","",'各会計、関係団体の財政状況及び健全化判断比率'!B74)</f>
        <v>栃木県後期高齢者医療広域連合（一般会計）</v>
      </c>
      <c r="BZ40" s="385"/>
      <c r="CA40" s="385"/>
      <c r="CB40" s="385"/>
      <c r="CC40" s="385"/>
      <c r="CD40" s="385"/>
      <c r="CE40" s="385"/>
      <c r="CF40" s="385"/>
      <c r="CG40" s="385"/>
      <c r="CH40" s="385"/>
      <c r="CI40" s="385"/>
      <c r="CJ40" s="385"/>
      <c r="CK40" s="385"/>
      <c r="CL40" s="385"/>
      <c r="CM40" s="385"/>
      <c r="CN40" s="213"/>
      <c r="CO40" s="386" t="str">
        <f t="shared" si="3"/>
        <v/>
      </c>
      <c r="CP40" s="386"/>
      <c r="CQ40" s="385" t="str">
        <f>IF('各会計、関係団体の財政状況及び健全化判断比率'!BS13="","",'各会計、関係団体の財政状況及び健全化判断比率'!BS13)</f>
        <v/>
      </c>
      <c r="CR40" s="385"/>
      <c r="CS40" s="385"/>
      <c r="CT40" s="385"/>
      <c r="CU40" s="385"/>
      <c r="CV40" s="385"/>
      <c r="CW40" s="385"/>
      <c r="CX40" s="385"/>
      <c r="CY40" s="385"/>
      <c r="CZ40" s="385"/>
      <c r="DA40" s="385"/>
      <c r="DB40" s="385"/>
      <c r="DC40" s="385"/>
      <c r="DD40" s="385"/>
      <c r="DE40" s="385"/>
      <c r="DF40" s="210"/>
      <c r="DG40" s="387" t="str">
        <f>IF('各会計、関係団体の財政状況及び健全化判断比率'!BR13="","",'各会計、関係団体の財政状況及び健全化判断比率'!BR13)</f>
        <v/>
      </c>
      <c r="DH40" s="387"/>
      <c r="DI40" s="217"/>
      <c r="DJ40" s="185"/>
      <c r="DK40" s="185"/>
      <c r="DL40" s="185"/>
      <c r="DM40" s="185"/>
      <c r="DN40" s="185"/>
      <c r="DO40" s="185"/>
    </row>
    <row r="41" spans="1:119" ht="32.25" customHeight="1" x14ac:dyDescent="0.15">
      <c r="A41" s="186"/>
      <c r="B41" s="212"/>
      <c r="C41" s="386" t="str">
        <f t="shared" si="5"/>
        <v/>
      </c>
      <c r="D41" s="386"/>
      <c r="E41" s="385" t="str">
        <f>IF('各会計、関係団体の財政状況及び健全化判断比率'!B14="","",'各会計、関係団体の財政状況及び健全化判断比率'!B14)</f>
        <v/>
      </c>
      <c r="F41" s="385"/>
      <c r="G41" s="385"/>
      <c r="H41" s="385"/>
      <c r="I41" s="385"/>
      <c r="J41" s="385"/>
      <c r="K41" s="385"/>
      <c r="L41" s="385"/>
      <c r="M41" s="385"/>
      <c r="N41" s="385"/>
      <c r="O41" s="385"/>
      <c r="P41" s="385"/>
      <c r="Q41" s="385"/>
      <c r="R41" s="385"/>
      <c r="S41" s="385"/>
      <c r="T41" s="213"/>
      <c r="U41" s="386" t="str">
        <f t="shared" si="4"/>
        <v/>
      </c>
      <c r="V41" s="386"/>
      <c r="W41" s="385"/>
      <c r="X41" s="385"/>
      <c r="Y41" s="385"/>
      <c r="Z41" s="385"/>
      <c r="AA41" s="385"/>
      <c r="AB41" s="385"/>
      <c r="AC41" s="385"/>
      <c r="AD41" s="385"/>
      <c r="AE41" s="385"/>
      <c r="AF41" s="385"/>
      <c r="AG41" s="385"/>
      <c r="AH41" s="385"/>
      <c r="AI41" s="385"/>
      <c r="AJ41" s="385"/>
      <c r="AK41" s="385"/>
      <c r="AL41" s="213"/>
      <c r="AM41" s="386" t="str">
        <f t="shared" si="0"/>
        <v/>
      </c>
      <c r="AN41" s="386"/>
      <c r="AO41" s="385"/>
      <c r="AP41" s="385"/>
      <c r="AQ41" s="385"/>
      <c r="AR41" s="385"/>
      <c r="AS41" s="385"/>
      <c r="AT41" s="385"/>
      <c r="AU41" s="385"/>
      <c r="AV41" s="385"/>
      <c r="AW41" s="385"/>
      <c r="AX41" s="385"/>
      <c r="AY41" s="385"/>
      <c r="AZ41" s="385"/>
      <c r="BA41" s="385"/>
      <c r="BB41" s="385"/>
      <c r="BC41" s="385"/>
      <c r="BD41" s="213"/>
      <c r="BE41" s="386" t="str">
        <f t="shared" si="1"/>
        <v/>
      </c>
      <c r="BF41" s="386"/>
      <c r="BG41" s="385"/>
      <c r="BH41" s="385"/>
      <c r="BI41" s="385"/>
      <c r="BJ41" s="385"/>
      <c r="BK41" s="385"/>
      <c r="BL41" s="385"/>
      <c r="BM41" s="385"/>
      <c r="BN41" s="385"/>
      <c r="BO41" s="385"/>
      <c r="BP41" s="385"/>
      <c r="BQ41" s="385"/>
      <c r="BR41" s="385"/>
      <c r="BS41" s="385"/>
      <c r="BT41" s="385"/>
      <c r="BU41" s="385"/>
      <c r="BV41" s="213"/>
      <c r="BW41" s="386">
        <f t="shared" si="2"/>
        <v>14</v>
      </c>
      <c r="BX41" s="386"/>
      <c r="BY41" s="385" t="str">
        <f>IF('各会計、関係団体の財政状況及び健全化判断比率'!B75="","",'各会計、関係団体の財政状況及び健全化判断比率'!B75)</f>
        <v>栃木県後期高齢者医療広域連合（後期高齢者医療特別会計）</v>
      </c>
      <c r="BZ41" s="385"/>
      <c r="CA41" s="385"/>
      <c r="CB41" s="385"/>
      <c r="CC41" s="385"/>
      <c r="CD41" s="385"/>
      <c r="CE41" s="385"/>
      <c r="CF41" s="385"/>
      <c r="CG41" s="385"/>
      <c r="CH41" s="385"/>
      <c r="CI41" s="385"/>
      <c r="CJ41" s="385"/>
      <c r="CK41" s="385"/>
      <c r="CL41" s="385"/>
      <c r="CM41" s="385"/>
      <c r="CN41" s="213"/>
      <c r="CO41" s="386" t="str">
        <f t="shared" si="3"/>
        <v/>
      </c>
      <c r="CP41" s="386"/>
      <c r="CQ41" s="385" t="str">
        <f>IF('各会計、関係団体の財政状況及び健全化判断比率'!BS14="","",'各会計、関係団体の財政状況及び健全化判断比率'!BS14)</f>
        <v/>
      </c>
      <c r="CR41" s="385"/>
      <c r="CS41" s="385"/>
      <c r="CT41" s="385"/>
      <c r="CU41" s="385"/>
      <c r="CV41" s="385"/>
      <c r="CW41" s="385"/>
      <c r="CX41" s="385"/>
      <c r="CY41" s="385"/>
      <c r="CZ41" s="385"/>
      <c r="DA41" s="385"/>
      <c r="DB41" s="385"/>
      <c r="DC41" s="385"/>
      <c r="DD41" s="385"/>
      <c r="DE41" s="385"/>
      <c r="DF41" s="210"/>
      <c r="DG41" s="387" t="str">
        <f>IF('各会計、関係団体の財政状況及び健全化判断比率'!BR14="","",'各会計、関係団体の財政状況及び健全化判断比率'!BR14)</f>
        <v/>
      </c>
      <c r="DH41" s="387"/>
      <c r="DI41" s="217"/>
      <c r="DJ41" s="185"/>
      <c r="DK41" s="185"/>
      <c r="DL41" s="185"/>
      <c r="DM41" s="185"/>
      <c r="DN41" s="185"/>
      <c r="DO41" s="185"/>
    </row>
    <row r="42" spans="1:119" ht="32.25" customHeight="1" x14ac:dyDescent="0.15">
      <c r="A42" s="185"/>
      <c r="B42" s="212"/>
      <c r="C42" s="386" t="str">
        <f t="shared" si="5"/>
        <v/>
      </c>
      <c r="D42" s="386"/>
      <c r="E42" s="385" t="str">
        <f>IF('各会計、関係団体の財政状況及び健全化判断比率'!B15="","",'各会計、関係団体の財政状況及び健全化判断比率'!B15)</f>
        <v/>
      </c>
      <c r="F42" s="385"/>
      <c r="G42" s="385"/>
      <c r="H42" s="385"/>
      <c r="I42" s="385"/>
      <c r="J42" s="385"/>
      <c r="K42" s="385"/>
      <c r="L42" s="385"/>
      <c r="M42" s="385"/>
      <c r="N42" s="385"/>
      <c r="O42" s="385"/>
      <c r="P42" s="385"/>
      <c r="Q42" s="385"/>
      <c r="R42" s="385"/>
      <c r="S42" s="385"/>
      <c r="T42" s="213"/>
      <c r="U42" s="386" t="str">
        <f t="shared" si="4"/>
        <v/>
      </c>
      <c r="V42" s="386"/>
      <c r="W42" s="385"/>
      <c r="X42" s="385"/>
      <c r="Y42" s="385"/>
      <c r="Z42" s="385"/>
      <c r="AA42" s="385"/>
      <c r="AB42" s="385"/>
      <c r="AC42" s="385"/>
      <c r="AD42" s="385"/>
      <c r="AE42" s="385"/>
      <c r="AF42" s="385"/>
      <c r="AG42" s="385"/>
      <c r="AH42" s="385"/>
      <c r="AI42" s="385"/>
      <c r="AJ42" s="385"/>
      <c r="AK42" s="385"/>
      <c r="AL42" s="213"/>
      <c r="AM42" s="386" t="str">
        <f t="shared" si="0"/>
        <v/>
      </c>
      <c r="AN42" s="386"/>
      <c r="AO42" s="385"/>
      <c r="AP42" s="385"/>
      <c r="AQ42" s="385"/>
      <c r="AR42" s="385"/>
      <c r="AS42" s="385"/>
      <c r="AT42" s="385"/>
      <c r="AU42" s="385"/>
      <c r="AV42" s="385"/>
      <c r="AW42" s="385"/>
      <c r="AX42" s="385"/>
      <c r="AY42" s="385"/>
      <c r="AZ42" s="385"/>
      <c r="BA42" s="385"/>
      <c r="BB42" s="385"/>
      <c r="BC42" s="385"/>
      <c r="BD42" s="213"/>
      <c r="BE42" s="386" t="str">
        <f t="shared" si="1"/>
        <v/>
      </c>
      <c r="BF42" s="386"/>
      <c r="BG42" s="385"/>
      <c r="BH42" s="385"/>
      <c r="BI42" s="385"/>
      <c r="BJ42" s="385"/>
      <c r="BK42" s="385"/>
      <c r="BL42" s="385"/>
      <c r="BM42" s="385"/>
      <c r="BN42" s="385"/>
      <c r="BO42" s="385"/>
      <c r="BP42" s="385"/>
      <c r="BQ42" s="385"/>
      <c r="BR42" s="385"/>
      <c r="BS42" s="385"/>
      <c r="BT42" s="385"/>
      <c r="BU42" s="385"/>
      <c r="BV42" s="213"/>
      <c r="BW42" s="386">
        <f t="shared" si="2"/>
        <v>15</v>
      </c>
      <c r="BX42" s="386"/>
      <c r="BY42" s="385" t="str">
        <f>IF('各会計、関係団体の財政状況及び健全化判断比率'!B76="","",'各会計、関係団体の財政状況及び健全化判断比率'!B76)</f>
        <v>芳賀中部上水道企業団（水道事業特別会計）</v>
      </c>
      <c r="BZ42" s="385"/>
      <c r="CA42" s="385"/>
      <c r="CB42" s="385"/>
      <c r="CC42" s="385"/>
      <c r="CD42" s="385"/>
      <c r="CE42" s="385"/>
      <c r="CF42" s="385"/>
      <c r="CG42" s="385"/>
      <c r="CH42" s="385"/>
      <c r="CI42" s="385"/>
      <c r="CJ42" s="385"/>
      <c r="CK42" s="385"/>
      <c r="CL42" s="385"/>
      <c r="CM42" s="385"/>
      <c r="CN42" s="213"/>
      <c r="CO42" s="386" t="str">
        <f t="shared" si="3"/>
        <v/>
      </c>
      <c r="CP42" s="386"/>
      <c r="CQ42" s="385" t="str">
        <f>IF('各会計、関係団体の財政状況及び健全化判断比率'!BS15="","",'各会計、関係団体の財政状況及び健全化判断比率'!BS15)</f>
        <v/>
      </c>
      <c r="CR42" s="385"/>
      <c r="CS42" s="385"/>
      <c r="CT42" s="385"/>
      <c r="CU42" s="385"/>
      <c r="CV42" s="385"/>
      <c r="CW42" s="385"/>
      <c r="CX42" s="385"/>
      <c r="CY42" s="385"/>
      <c r="CZ42" s="385"/>
      <c r="DA42" s="385"/>
      <c r="DB42" s="385"/>
      <c r="DC42" s="385"/>
      <c r="DD42" s="385"/>
      <c r="DE42" s="385"/>
      <c r="DF42" s="210"/>
      <c r="DG42" s="387" t="str">
        <f>IF('各会計、関係団体の財政状況及び健全化判断比率'!BR15="","",'各会計、関係団体の財政状況及び健全化判断比率'!BR15)</f>
        <v/>
      </c>
      <c r="DH42" s="387"/>
      <c r="DI42" s="217"/>
      <c r="DJ42" s="185"/>
      <c r="DK42" s="185"/>
      <c r="DL42" s="185"/>
      <c r="DM42" s="185"/>
      <c r="DN42" s="185"/>
      <c r="DO42" s="185"/>
    </row>
    <row r="43" spans="1:119" ht="32.25" customHeight="1" x14ac:dyDescent="0.15">
      <c r="A43" s="185"/>
      <c r="B43" s="212"/>
      <c r="C43" s="386" t="str">
        <f t="shared" si="5"/>
        <v/>
      </c>
      <c r="D43" s="386"/>
      <c r="E43" s="385" t="str">
        <f>IF('各会計、関係団体の財政状況及び健全化判断比率'!B16="","",'各会計、関係団体の財政状況及び健全化判断比率'!B16)</f>
        <v/>
      </c>
      <c r="F43" s="385"/>
      <c r="G43" s="385"/>
      <c r="H43" s="385"/>
      <c r="I43" s="385"/>
      <c r="J43" s="385"/>
      <c r="K43" s="385"/>
      <c r="L43" s="385"/>
      <c r="M43" s="385"/>
      <c r="N43" s="385"/>
      <c r="O43" s="385"/>
      <c r="P43" s="385"/>
      <c r="Q43" s="385"/>
      <c r="R43" s="385"/>
      <c r="S43" s="385"/>
      <c r="T43" s="213"/>
      <c r="U43" s="386" t="str">
        <f t="shared" si="4"/>
        <v/>
      </c>
      <c r="V43" s="386"/>
      <c r="W43" s="385"/>
      <c r="X43" s="385"/>
      <c r="Y43" s="385"/>
      <c r="Z43" s="385"/>
      <c r="AA43" s="385"/>
      <c r="AB43" s="385"/>
      <c r="AC43" s="385"/>
      <c r="AD43" s="385"/>
      <c r="AE43" s="385"/>
      <c r="AF43" s="385"/>
      <c r="AG43" s="385"/>
      <c r="AH43" s="385"/>
      <c r="AI43" s="385"/>
      <c r="AJ43" s="385"/>
      <c r="AK43" s="385"/>
      <c r="AL43" s="213"/>
      <c r="AM43" s="386" t="str">
        <f t="shared" si="0"/>
        <v/>
      </c>
      <c r="AN43" s="386"/>
      <c r="AO43" s="385"/>
      <c r="AP43" s="385"/>
      <c r="AQ43" s="385"/>
      <c r="AR43" s="385"/>
      <c r="AS43" s="385"/>
      <c r="AT43" s="385"/>
      <c r="AU43" s="385"/>
      <c r="AV43" s="385"/>
      <c r="AW43" s="385"/>
      <c r="AX43" s="385"/>
      <c r="AY43" s="385"/>
      <c r="AZ43" s="385"/>
      <c r="BA43" s="385"/>
      <c r="BB43" s="385"/>
      <c r="BC43" s="385"/>
      <c r="BD43" s="213"/>
      <c r="BE43" s="386" t="str">
        <f t="shared" si="1"/>
        <v/>
      </c>
      <c r="BF43" s="386"/>
      <c r="BG43" s="385"/>
      <c r="BH43" s="385"/>
      <c r="BI43" s="385"/>
      <c r="BJ43" s="385"/>
      <c r="BK43" s="385"/>
      <c r="BL43" s="385"/>
      <c r="BM43" s="385"/>
      <c r="BN43" s="385"/>
      <c r="BO43" s="385"/>
      <c r="BP43" s="385"/>
      <c r="BQ43" s="385"/>
      <c r="BR43" s="385"/>
      <c r="BS43" s="385"/>
      <c r="BT43" s="385"/>
      <c r="BU43" s="385"/>
      <c r="BV43" s="213"/>
      <c r="BW43" s="386">
        <f t="shared" si="2"/>
        <v>16</v>
      </c>
      <c r="BX43" s="386"/>
      <c r="BY43" s="385" t="str">
        <f>IF('各会計、関係団体の財政状況及び健全化判断比率'!B77="","",'各会計、関係団体の財政状況及び健全化判断比率'!B77)</f>
        <v>栃木県市町村総合事務組合（一般会計）</v>
      </c>
      <c r="BZ43" s="385"/>
      <c r="CA43" s="385"/>
      <c r="CB43" s="385"/>
      <c r="CC43" s="385"/>
      <c r="CD43" s="385"/>
      <c r="CE43" s="385"/>
      <c r="CF43" s="385"/>
      <c r="CG43" s="385"/>
      <c r="CH43" s="385"/>
      <c r="CI43" s="385"/>
      <c r="CJ43" s="385"/>
      <c r="CK43" s="385"/>
      <c r="CL43" s="385"/>
      <c r="CM43" s="385"/>
      <c r="CN43" s="213"/>
      <c r="CO43" s="386" t="str">
        <f t="shared" si="3"/>
        <v/>
      </c>
      <c r="CP43" s="386"/>
      <c r="CQ43" s="385" t="str">
        <f>IF('各会計、関係団体の財政状況及び健全化判断比率'!BS16="","",'各会計、関係団体の財政状況及び健全化判断比率'!BS16)</f>
        <v/>
      </c>
      <c r="CR43" s="385"/>
      <c r="CS43" s="385"/>
      <c r="CT43" s="385"/>
      <c r="CU43" s="385"/>
      <c r="CV43" s="385"/>
      <c r="CW43" s="385"/>
      <c r="CX43" s="385"/>
      <c r="CY43" s="385"/>
      <c r="CZ43" s="385"/>
      <c r="DA43" s="385"/>
      <c r="DB43" s="385"/>
      <c r="DC43" s="385"/>
      <c r="DD43" s="385"/>
      <c r="DE43" s="385"/>
      <c r="DF43" s="210"/>
      <c r="DG43" s="387" t="str">
        <f>IF('各会計、関係団体の財政状況及び健全化判断比率'!BR16="","",'各会計、関係団体の財政状況及び健全化判断比率'!BR16)</f>
        <v/>
      </c>
      <c r="DH43" s="387"/>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203</v>
      </c>
      <c r="C46" s="185"/>
      <c r="D46" s="185"/>
      <c r="E46" s="185" t="s">
        <v>204</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205</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206</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207</v>
      </c>
    </row>
    <row r="50" spans="5:5" x14ac:dyDescent="0.15">
      <c r="E50" s="187" t="s">
        <v>208</v>
      </c>
    </row>
    <row r="51" spans="5:5" x14ac:dyDescent="0.15">
      <c r="E51" s="187" t="s">
        <v>209</v>
      </c>
    </row>
    <row r="52" spans="5:5" x14ac:dyDescent="0.15">
      <c r="E52" s="187" t="s">
        <v>210</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N924W3UFUNuWokkaz/Z4VuByylxp4pBBf3lkuNmgnUIn/K0MAE7LYOu7rtvL02yiWV+DBK26cJcW7Pcx7At2GA==" saltValue="nC86qbpwYyt3B8i06wPjY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3"/>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3"/>
  <sheetViews>
    <sheetView showGridLines="0" zoomScale="85" zoomScaleNormal="85" workbookViewId="0">
      <selection activeCell="AP13" sqref="AP13:BN13"/>
    </sheetView>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755" t="s">
        <v>211</v>
      </c>
      <c r="DI1" s="756"/>
      <c r="DJ1" s="756"/>
      <c r="DK1" s="756"/>
      <c r="DL1" s="756"/>
      <c r="DM1" s="756"/>
      <c r="DN1" s="757"/>
      <c r="DO1" s="225"/>
      <c r="DP1" s="755" t="s">
        <v>212</v>
      </c>
      <c r="DQ1" s="756"/>
      <c r="DR1" s="756"/>
      <c r="DS1" s="756"/>
      <c r="DT1" s="756"/>
      <c r="DU1" s="756"/>
      <c r="DV1" s="756"/>
      <c r="DW1" s="756"/>
      <c r="DX1" s="756"/>
      <c r="DY1" s="756"/>
      <c r="DZ1" s="756"/>
      <c r="EA1" s="756"/>
      <c r="EB1" s="756"/>
      <c r="EC1" s="757"/>
      <c r="ED1" s="223"/>
      <c r="EE1" s="223"/>
      <c r="EF1" s="223"/>
      <c r="EG1" s="223"/>
      <c r="EH1" s="223"/>
      <c r="EI1" s="223"/>
      <c r="EJ1" s="223"/>
      <c r="EK1" s="223"/>
      <c r="EL1" s="223"/>
      <c r="EM1" s="223"/>
    </row>
    <row r="2" spans="2:143" ht="22.5" customHeight="1" x14ac:dyDescent="0.15">
      <c r="B2" s="226" t="s">
        <v>213</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697" t="s">
        <v>214</v>
      </c>
      <c r="C3" s="698"/>
      <c r="D3" s="698"/>
      <c r="E3" s="698"/>
      <c r="F3" s="698"/>
      <c r="G3" s="698"/>
      <c r="H3" s="698"/>
      <c r="I3" s="698"/>
      <c r="J3" s="698"/>
      <c r="K3" s="698"/>
      <c r="L3" s="698"/>
      <c r="M3" s="698"/>
      <c r="N3" s="698"/>
      <c r="O3" s="698"/>
      <c r="P3" s="698"/>
      <c r="Q3" s="698"/>
      <c r="R3" s="698"/>
      <c r="S3" s="698"/>
      <c r="T3" s="698"/>
      <c r="U3" s="698"/>
      <c r="V3" s="698"/>
      <c r="W3" s="698"/>
      <c r="X3" s="698"/>
      <c r="Y3" s="698"/>
      <c r="Z3" s="698"/>
      <c r="AA3" s="698"/>
      <c r="AB3" s="698"/>
      <c r="AC3" s="698"/>
      <c r="AD3" s="698"/>
      <c r="AE3" s="698"/>
      <c r="AF3" s="698"/>
      <c r="AG3" s="698"/>
      <c r="AH3" s="698"/>
      <c r="AI3" s="698"/>
      <c r="AJ3" s="698"/>
      <c r="AK3" s="698"/>
      <c r="AL3" s="698"/>
      <c r="AM3" s="698"/>
      <c r="AN3" s="698"/>
      <c r="AO3" s="698"/>
      <c r="AP3" s="697" t="s">
        <v>215</v>
      </c>
      <c r="AQ3" s="698"/>
      <c r="AR3" s="698"/>
      <c r="AS3" s="698"/>
      <c r="AT3" s="698"/>
      <c r="AU3" s="698"/>
      <c r="AV3" s="698"/>
      <c r="AW3" s="698"/>
      <c r="AX3" s="698"/>
      <c r="AY3" s="698"/>
      <c r="AZ3" s="698"/>
      <c r="BA3" s="698"/>
      <c r="BB3" s="698"/>
      <c r="BC3" s="698"/>
      <c r="BD3" s="698"/>
      <c r="BE3" s="698"/>
      <c r="BF3" s="698"/>
      <c r="BG3" s="698"/>
      <c r="BH3" s="698"/>
      <c r="BI3" s="698"/>
      <c r="BJ3" s="698"/>
      <c r="BK3" s="698"/>
      <c r="BL3" s="698"/>
      <c r="BM3" s="698"/>
      <c r="BN3" s="698"/>
      <c r="BO3" s="698"/>
      <c r="BP3" s="698"/>
      <c r="BQ3" s="698"/>
      <c r="BR3" s="698"/>
      <c r="BS3" s="698"/>
      <c r="BT3" s="698"/>
      <c r="BU3" s="698"/>
      <c r="BV3" s="698"/>
      <c r="BW3" s="698"/>
      <c r="BX3" s="698"/>
      <c r="BY3" s="698"/>
      <c r="BZ3" s="698"/>
      <c r="CA3" s="698"/>
      <c r="CB3" s="699"/>
      <c r="CD3" s="740" t="s">
        <v>216</v>
      </c>
      <c r="CE3" s="741"/>
      <c r="CF3" s="741"/>
      <c r="CG3" s="741"/>
      <c r="CH3" s="741"/>
      <c r="CI3" s="741"/>
      <c r="CJ3" s="741"/>
      <c r="CK3" s="741"/>
      <c r="CL3" s="741"/>
      <c r="CM3" s="741"/>
      <c r="CN3" s="741"/>
      <c r="CO3" s="741"/>
      <c r="CP3" s="741"/>
      <c r="CQ3" s="741"/>
      <c r="CR3" s="741"/>
      <c r="CS3" s="741"/>
      <c r="CT3" s="741"/>
      <c r="CU3" s="741"/>
      <c r="CV3" s="741"/>
      <c r="CW3" s="741"/>
      <c r="CX3" s="741"/>
      <c r="CY3" s="741"/>
      <c r="CZ3" s="741"/>
      <c r="DA3" s="741"/>
      <c r="DB3" s="741"/>
      <c r="DC3" s="741"/>
      <c r="DD3" s="741"/>
      <c r="DE3" s="741"/>
      <c r="DF3" s="741"/>
      <c r="DG3" s="741"/>
      <c r="DH3" s="741"/>
      <c r="DI3" s="741"/>
      <c r="DJ3" s="741"/>
      <c r="DK3" s="741"/>
      <c r="DL3" s="741"/>
      <c r="DM3" s="741"/>
      <c r="DN3" s="741"/>
      <c r="DO3" s="741"/>
      <c r="DP3" s="741"/>
      <c r="DQ3" s="741"/>
      <c r="DR3" s="741"/>
      <c r="DS3" s="741"/>
      <c r="DT3" s="741"/>
      <c r="DU3" s="741"/>
      <c r="DV3" s="741"/>
      <c r="DW3" s="741"/>
      <c r="DX3" s="741"/>
      <c r="DY3" s="741"/>
      <c r="DZ3" s="741"/>
      <c r="EA3" s="741"/>
      <c r="EB3" s="741"/>
      <c r="EC3" s="742"/>
    </row>
    <row r="4" spans="2:143" ht="11.25" customHeight="1" x14ac:dyDescent="0.15">
      <c r="B4" s="697" t="s">
        <v>1</v>
      </c>
      <c r="C4" s="698"/>
      <c r="D4" s="698"/>
      <c r="E4" s="698"/>
      <c r="F4" s="698"/>
      <c r="G4" s="698"/>
      <c r="H4" s="698"/>
      <c r="I4" s="698"/>
      <c r="J4" s="698"/>
      <c r="K4" s="698"/>
      <c r="L4" s="698"/>
      <c r="M4" s="698"/>
      <c r="N4" s="698"/>
      <c r="O4" s="698"/>
      <c r="P4" s="698"/>
      <c r="Q4" s="699"/>
      <c r="R4" s="697" t="s">
        <v>217</v>
      </c>
      <c r="S4" s="698"/>
      <c r="T4" s="698"/>
      <c r="U4" s="698"/>
      <c r="V4" s="698"/>
      <c r="W4" s="698"/>
      <c r="X4" s="698"/>
      <c r="Y4" s="699"/>
      <c r="Z4" s="697" t="s">
        <v>218</v>
      </c>
      <c r="AA4" s="698"/>
      <c r="AB4" s="698"/>
      <c r="AC4" s="699"/>
      <c r="AD4" s="697" t="s">
        <v>219</v>
      </c>
      <c r="AE4" s="698"/>
      <c r="AF4" s="698"/>
      <c r="AG4" s="698"/>
      <c r="AH4" s="698"/>
      <c r="AI4" s="698"/>
      <c r="AJ4" s="698"/>
      <c r="AK4" s="699"/>
      <c r="AL4" s="697" t="s">
        <v>218</v>
      </c>
      <c r="AM4" s="698"/>
      <c r="AN4" s="698"/>
      <c r="AO4" s="699"/>
      <c r="AP4" s="758" t="s">
        <v>220</v>
      </c>
      <c r="AQ4" s="758"/>
      <c r="AR4" s="758"/>
      <c r="AS4" s="758"/>
      <c r="AT4" s="758"/>
      <c r="AU4" s="758"/>
      <c r="AV4" s="758"/>
      <c r="AW4" s="758"/>
      <c r="AX4" s="758"/>
      <c r="AY4" s="758"/>
      <c r="AZ4" s="758"/>
      <c r="BA4" s="758"/>
      <c r="BB4" s="758"/>
      <c r="BC4" s="758"/>
      <c r="BD4" s="758"/>
      <c r="BE4" s="758"/>
      <c r="BF4" s="758"/>
      <c r="BG4" s="758" t="s">
        <v>221</v>
      </c>
      <c r="BH4" s="758"/>
      <c r="BI4" s="758"/>
      <c r="BJ4" s="758"/>
      <c r="BK4" s="758"/>
      <c r="BL4" s="758"/>
      <c r="BM4" s="758"/>
      <c r="BN4" s="758"/>
      <c r="BO4" s="758" t="s">
        <v>218</v>
      </c>
      <c r="BP4" s="758"/>
      <c r="BQ4" s="758"/>
      <c r="BR4" s="758"/>
      <c r="BS4" s="758" t="s">
        <v>222</v>
      </c>
      <c r="BT4" s="758"/>
      <c r="BU4" s="758"/>
      <c r="BV4" s="758"/>
      <c r="BW4" s="758"/>
      <c r="BX4" s="758"/>
      <c r="BY4" s="758"/>
      <c r="BZ4" s="758"/>
      <c r="CA4" s="758"/>
      <c r="CB4" s="758"/>
      <c r="CD4" s="740" t="s">
        <v>223</v>
      </c>
      <c r="CE4" s="741"/>
      <c r="CF4" s="741"/>
      <c r="CG4" s="741"/>
      <c r="CH4" s="741"/>
      <c r="CI4" s="741"/>
      <c r="CJ4" s="741"/>
      <c r="CK4" s="741"/>
      <c r="CL4" s="741"/>
      <c r="CM4" s="741"/>
      <c r="CN4" s="741"/>
      <c r="CO4" s="741"/>
      <c r="CP4" s="741"/>
      <c r="CQ4" s="741"/>
      <c r="CR4" s="741"/>
      <c r="CS4" s="741"/>
      <c r="CT4" s="741"/>
      <c r="CU4" s="741"/>
      <c r="CV4" s="741"/>
      <c r="CW4" s="741"/>
      <c r="CX4" s="741"/>
      <c r="CY4" s="741"/>
      <c r="CZ4" s="741"/>
      <c r="DA4" s="741"/>
      <c r="DB4" s="741"/>
      <c r="DC4" s="741"/>
      <c r="DD4" s="741"/>
      <c r="DE4" s="741"/>
      <c r="DF4" s="741"/>
      <c r="DG4" s="741"/>
      <c r="DH4" s="741"/>
      <c r="DI4" s="741"/>
      <c r="DJ4" s="741"/>
      <c r="DK4" s="741"/>
      <c r="DL4" s="741"/>
      <c r="DM4" s="741"/>
      <c r="DN4" s="741"/>
      <c r="DO4" s="741"/>
      <c r="DP4" s="741"/>
      <c r="DQ4" s="741"/>
      <c r="DR4" s="741"/>
      <c r="DS4" s="741"/>
      <c r="DT4" s="741"/>
      <c r="DU4" s="741"/>
      <c r="DV4" s="741"/>
      <c r="DW4" s="741"/>
      <c r="DX4" s="741"/>
      <c r="DY4" s="741"/>
      <c r="DZ4" s="741"/>
      <c r="EA4" s="741"/>
      <c r="EB4" s="741"/>
      <c r="EC4" s="742"/>
    </row>
    <row r="5" spans="2:143" s="229" customFormat="1" ht="11.25" customHeight="1" x14ac:dyDescent="0.15">
      <c r="B5" s="722" t="s">
        <v>224</v>
      </c>
      <c r="C5" s="723"/>
      <c r="D5" s="723"/>
      <c r="E5" s="723"/>
      <c r="F5" s="723"/>
      <c r="G5" s="723"/>
      <c r="H5" s="723"/>
      <c r="I5" s="723"/>
      <c r="J5" s="723"/>
      <c r="K5" s="723"/>
      <c r="L5" s="723"/>
      <c r="M5" s="723"/>
      <c r="N5" s="723"/>
      <c r="O5" s="723"/>
      <c r="P5" s="723"/>
      <c r="Q5" s="724"/>
      <c r="R5" s="688">
        <v>2405453</v>
      </c>
      <c r="S5" s="689"/>
      <c r="T5" s="689"/>
      <c r="U5" s="689"/>
      <c r="V5" s="689"/>
      <c r="W5" s="689"/>
      <c r="X5" s="689"/>
      <c r="Y5" s="735"/>
      <c r="Z5" s="753">
        <v>28.6</v>
      </c>
      <c r="AA5" s="753"/>
      <c r="AB5" s="753"/>
      <c r="AC5" s="753"/>
      <c r="AD5" s="754">
        <v>2405453</v>
      </c>
      <c r="AE5" s="754"/>
      <c r="AF5" s="754"/>
      <c r="AG5" s="754"/>
      <c r="AH5" s="754"/>
      <c r="AI5" s="754"/>
      <c r="AJ5" s="754"/>
      <c r="AK5" s="754"/>
      <c r="AL5" s="736">
        <v>49.5</v>
      </c>
      <c r="AM5" s="705"/>
      <c r="AN5" s="705"/>
      <c r="AO5" s="737"/>
      <c r="AP5" s="722" t="s">
        <v>225</v>
      </c>
      <c r="AQ5" s="723"/>
      <c r="AR5" s="723"/>
      <c r="AS5" s="723"/>
      <c r="AT5" s="723"/>
      <c r="AU5" s="723"/>
      <c r="AV5" s="723"/>
      <c r="AW5" s="723"/>
      <c r="AX5" s="723"/>
      <c r="AY5" s="723"/>
      <c r="AZ5" s="723"/>
      <c r="BA5" s="723"/>
      <c r="BB5" s="723"/>
      <c r="BC5" s="723"/>
      <c r="BD5" s="723"/>
      <c r="BE5" s="723"/>
      <c r="BF5" s="724"/>
      <c r="BG5" s="623">
        <v>2401946</v>
      </c>
      <c r="BH5" s="626"/>
      <c r="BI5" s="626"/>
      <c r="BJ5" s="626"/>
      <c r="BK5" s="626"/>
      <c r="BL5" s="626"/>
      <c r="BM5" s="626"/>
      <c r="BN5" s="627"/>
      <c r="BO5" s="685">
        <v>99.9</v>
      </c>
      <c r="BP5" s="685"/>
      <c r="BQ5" s="685"/>
      <c r="BR5" s="685"/>
      <c r="BS5" s="686">
        <v>24054</v>
      </c>
      <c r="BT5" s="686"/>
      <c r="BU5" s="686"/>
      <c r="BV5" s="686"/>
      <c r="BW5" s="686"/>
      <c r="BX5" s="686"/>
      <c r="BY5" s="686"/>
      <c r="BZ5" s="686"/>
      <c r="CA5" s="686"/>
      <c r="CB5" s="727"/>
      <c r="CD5" s="740" t="s">
        <v>220</v>
      </c>
      <c r="CE5" s="741"/>
      <c r="CF5" s="741"/>
      <c r="CG5" s="741"/>
      <c r="CH5" s="741"/>
      <c r="CI5" s="741"/>
      <c r="CJ5" s="741"/>
      <c r="CK5" s="741"/>
      <c r="CL5" s="741"/>
      <c r="CM5" s="741"/>
      <c r="CN5" s="741"/>
      <c r="CO5" s="741"/>
      <c r="CP5" s="741"/>
      <c r="CQ5" s="742"/>
      <c r="CR5" s="740" t="s">
        <v>226</v>
      </c>
      <c r="CS5" s="741"/>
      <c r="CT5" s="741"/>
      <c r="CU5" s="741"/>
      <c r="CV5" s="741"/>
      <c r="CW5" s="741"/>
      <c r="CX5" s="741"/>
      <c r="CY5" s="742"/>
      <c r="CZ5" s="740" t="s">
        <v>218</v>
      </c>
      <c r="DA5" s="741"/>
      <c r="DB5" s="741"/>
      <c r="DC5" s="742"/>
      <c r="DD5" s="740" t="s">
        <v>227</v>
      </c>
      <c r="DE5" s="741"/>
      <c r="DF5" s="741"/>
      <c r="DG5" s="741"/>
      <c r="DH5" s="741"/>
      <c r="DI5" s="741"/>
      <c r="DJ5" s="741"/>
      <c r="DK5" s="741"/>
      <c r="DL5" s="741"/>
      <c r="DM5" s="741"/>
      <c r="DN5" s="741"/>
      <c r="DO5" s="741"/>
      <c r="DP5" s="742"/>
      <c r="DQ5" s="740" t="s">
        <v>228</v>
      </c>
      <c r="DR5" s="741"/>
      <c r="DS5" s="741"/>
      <c r="DT5" s="741"/>
      <c r="DU5" s="741"/>
      <c r="DV5" s="741"/>
      <c r="DW5" s="741"/>
      <c r="DX5" s="741"/>
      <c r="DY5" s="741"/>
      <c r="DZ5" s="741"/>
      <c r="EA5" s="741"/>
      <c r="EB5" s="741"/>
      <c r="EC5" s="742"/>
    </row>
    <row r="6" spans="2:143" ht="11.25" customHeight="1" x14ac:dyDescent="0.15">
      <c r="B6" s="620" t="s">
        <v>229</v>
      </c>
      <c r="C6" s="621"/>
      <c r="D6" s="621"/>
      <c r="E6" s="621"/>
      <c r="F6" s="621"/>
      <c r="G6" s="621"/>
      <c r="H6" s="621"/>
      <c r="I6" s="621"/>
      <c r="J6" s="621"/>
      <c r="K6" s="621"/>
      <c r="L6" s="621"/>
      <c r="M6" s="621"/>
      <c r="N6" s="621"/>
      <c r="O6" s="621"/>
      <c r="P6" s="621"/>
      <c r="Q6" s="622"/>
      <c r="R6" s="623">
        <v>90165</v>
      </c>
      <c r="S6" s="626"/>
      <c r="T6" s="626"/>
      <c r="U6" s="626"/>
      <c r="V6" s="626"/>
      <c r="W6" s="626"/>
      <c r="X6" s="626"/>
      <c r="Y6" s="627"/>
      <c r="Z6" s="685">
        <v>1.1000000000000001</v>
      </c>
      <c r="AA6" s="685"/>
      <c r="AB6" s="685"/>
      <c r="AC6" s="685"/>
      <c r="AD6" s="686">
        <v>90165</v>
      </c>
      <c r="AE6" s="686"/>
      <c r="AF6" s="686"/>
      <c r="AG6" s="686"/>
      <c r="AH6" s="686"/>
      <c r="AI6" s="686"/>
      <c r="AJ6" s="686"/>
      <c r="AK6" s="686"/>
      <c r="AL6" s="628">
        <v>1.9</v>
      </c>
      <c r="AM6" s="629"/>
      <c r="AN6" s="629"/>
      <c r="AO6" s="687"/>
      <c r="AP6" s="620" t="s">
        <v>230</v>
      </c>
      <c r="AQ6" s="621"/>
      <c r="AR6" s="621"/>
      <c r="AS6" s="621"/>
      <c r="AT6" s="621"/>
      <c r="AU6" s="621"/>
      <c r="AV6" s="621"/>
      <c r="AW6" s="621"/>
      <c r="AX6" s="621"/>
      <c r="AY6" s="621"/>
      <c r="AZ6" s="621"/>
      <c r="BA6" s="621"/>
      <c r="BB6" s="621"/>
      <c r="BC6" s="621"/>
      <c r="BD6" s="621"/>
      <c r="BE6" s="621"/>
      <c r="BF6" s="622"/>
      <c r="BG6" s="623">
        <v>2401946</v>
      </c>
      <c r="BH6" s="626"/>
      <c r="BI6" s="626"/>
      <c r="BJ6" s="626"/>
      <c r="BK6" s="626"/>
      <c r="BL6" s="626"/>
      <c r="BM6" s="626"/>
      <c r="BN6" s="627"/>
      <c r="BO6" s="685">
        <v>99.9</v>
      </c>
      <c r="BP6" s="685"/>
      <c r="BQ6" s="685"/>
      <c r="BR6" s="685"/>
      <c r="BS6" s="686">
        <v>24054</v>
      </c>
      <c r="BT6" s="686"/>
      <c r="BU6" s="686"/>
      <c r="BV6" s="686"/>
      <c r="BW6" s="686"/>
      <c r="BX6" s="686"/>
      <c r="BY6" s="686"/>
      <c r="BZ6" s="686"/>
      <c r="CA6" s="686"/>
      <c r="CB6" s="727"/>
      <c r="CD6" s="694" t="s">
        <v>231</v>
      </c>
      <c r="CE6" s="695"/>
      <c r="CF6" s="695"/>
      <c r="CG6" s="695"/>
      <c r="CH6" s="695"/>
      <c r="CI6" s="695"/>
      <c r="CJ6" s="695"/>
      <c r="CK6" s="695"/>
      <c r="CL6" s="695"/>
      <c r="CM6" s="695"/>
      <c r="CN6" s="695"/>
      <c r="CO6" s="695"/>
      <c r="CP6" s="695"/>
      <c r="CQ6" s="696"/>
      <c r="CR6" s="623">
        <v>108827</v>
      </c>
      <c r="CS6" s="626"/>
      <c r="CT6" s="626"/>
      <c r="CU6" s="626"/>
      <c r="CV6" s="626"/>
      <c r="CW6" s="626"/>
      <c r="CX6" s="626"/>
      <c r="CY6" s="627"/>
      <c r="CZ6" s="736">
        <v>1.4</v>
      </c>
      <c r="DA6" s="705"/>
      <c r="DB6" s="705"/>
      <c r="DC6" s="739"/>
      <c r="DD6" s="631" t="s">
        <v>232</v>
      </c>
      <c r="DE6" s="626"/>
      <c r="DF6" s="626"/>
      <c r="DG6" s="626"/>
      <c r="DH6" s="626"/>
      <c r="DI6" s="626"/>
      <c r="DJ6" s="626"/>
      <c r="DK6" s="626"/>
      <c r="DL6" s="626"/>
      <c r="DM6" s="626"/>
      <c r="DN6" s="626"/>
      <c r="DO6" s="626"/>
      <c r="DP6" s="627"/>
      <c r="DQ6" s="631">
        <v>108827</v>
      </c>
      <c r="DR6" s="626"/>
      <c r="DS6" s="626"/>
      <c r="DT6" s="626"/>
      <c r="DU6" s="626"/>
      <c r="DV6" s="626"/>
      <c r="DW6" s="626"/>
      <c r="DX6" s="626"/>
      <c r="DY6" s="626"/>
      <c r="DZ6" s="626"/>
      <c r="EA6" s="626"/>
      <c r="EB6" s="626"/>
      <c r="EC6" s="666"/>
    </row>
    <row r="7" spans="2:143" ht="11.25" customHeight="1" x14ac:dyDescent="0.15">
      <c r="B7" s="620" t="s">
        <v>233</v>
      </c>
      <c r="C7" s="621"/>
      <c r="D7" s="621"/>
      <c r="E7" s="621"/>
      <c r="F7" s="621"/>
      <c r="G7" s="621"/>
      <c r="H7" s="621"/>
      <c r="I7" s="621"/>
      <c r="J7" s="621"/>
      <c r="K7" s="621"/>
      <c r="L7" s="621"/>
      <c r="M7" s="621"/>
      <c r="N7" s="621"/>
      <c r="O7" s="621"/>
      <c r="P7" s="621"/>
      <c r="Q7" s="622"/>
      <c r="R7" s="623">
        <v>4071</v>
      </c>
      <c r="S7" s="626"/>
      <c r="T7" s="626"/>
      <c r="U7" s="626"/>
      <c r="V7" s="626"/>
      <c r="W7" s="626"/>
      <c r="X7" s="626"/>
      <c r="Y7" s="627"/>
      <c r="Z7" s="685">
        <v>0</v>
      </c>
      <c r="AA7" s="685"/>
      <c r="AB7" s="685"/>
      <c r="AC7" s="685"/>
      <c r="AD7" s="686">
        <v>4071</v>
      </c>
      <c r="AE7" s="686"/>
      <c r="AF7" s="686"/>
      <c r="AG7" s="686"/>
      <c r="AH7" s="686"/>
      <c r="AI7" s="686"/>
      <c r="AJ7" s="686"/>
      <c r="AK7" s="686"/>
      <c r="AL7" s="628">
        <v>0.1</v>
      </c>
      <c r="AM7" s="629"/>
      <c r="AN7" s="629"/>
      <c r="AO7" s="687"/>
      <c r="AP7" s="620" t="s">
        <v>234</v>
      </c>
      <c r="AQ7" s="621"/>
      <c r="AR7" s="621"/>
      <c r="AS7" s="621"/>
      <c r="AT7" s="621"/>
      <c r="AU7" s="621"/>
      <c r="AV7" s="621"/>
      <c r="AW7" s="621"/>
      <c r="AX7" s="621"/>
      <c r="AY7" s="621"/>
      <c r="AZ7" s="621"/>
      <c r="BA7" s="621"/>
      <c r="BB7" s="621"/>
      <c r="BC7" s="621"/>
      <c r="BD7" s="621"/>
      <c r="BE7" s="621"/>
      <c r="BF7" s="622"/>
      <c r="BG7" s="623">
        <v>1123498</v>
      </c>
      <c r="BH7" s="626"/>
      <c r="BI7" s="626"/>
      <c r="BJ7" s="626"/>
      <c r="BK7" s="626"/>
      <c r="BL7" s="626"/>
      <c r="BM7" s="626"/>
      <c r="BN7" s="627"/>
      <c r="BO7" s="685">
        <v>46.7</v>
      </c>
      <c r="BP7" s="685"/>
      <c r="BQ7" s="685"/>
      <c r="BR7" s="685"/>
      <c r="BS7" s="686">
        <v>24054</v>
      </c>
      <c r="BT7" s="686"/>
      <c r="BU7" s="686"/>
      <c r="BV7" s="686"/>
      <c r="BW7" s="686"/>
      <c r="BX7" s="686"/>
      <c r="BY7" s="686"/>
      <c r="BZ7" s="686"/>
      <c r="CA7" s="686"/>
      <c r="CB7" s="727"/>
      <c r="CD7" s="667" t="s">
        <v>235</v>
      </c>
      <c r="CE7" s="664"/>
      <c r="CF7" s="664"/>
      <c r="CG7" s="664"/>
      <c r="CH7" s="664"/>
      <c r="CI7" s="664"/>
      <c r="CJ7" s="664"/>
      <c r="CK7" s="664"/>
      <c r="CL7" s="664"/>
      <c r="CM7" s="664"/>
      <c r="CN7" s="664"/>
      <c r="CO7" s="664"/>
      <c r="CP7" s="664"/>
      <c r="CQ7" s="665"/>
      <c r="CR7" s="623">
        <v>966337</v>
      </c>
      <c r="CS7" s="626"/>
      <c r="CT7" s="626"/>
      <c r="CU7" s="626"/>
      <c r="CV7" s="626"/>
      <c r="CW7" s="626"/>
      <c r="CX7" s="626"/>
      <c r="CY7" s="627"/>
      <c r="CZ7" s="685">
        <v>12.2</v>
      </c>
      <c r="DA7" s="685"/>
      <c r="DB7" s="685"/>
      <c r="DC7" s="685"/>
      <c r="DD7" s="631">
        <v>30792</v>
      </c>
      <c r="DE7" s="626"/>
      <c r="DF7" s="626"/>
      <c r="DG7" s="626"/>
      <c r="DH7" s="626"/>
      <c r="DI7" s="626"/>
      <c r="DJ7" s="626"/>
      <c r="DK7" s="626"/>
      <c r="DL7" s="626"/>
      <c r="DM7" s="626"/>
      <c r="DN7" s="626"/>
      <c r="DO7" s="626"/>
      <c r="DP7" s="627"/>
      <c r="DQ7" s="631">
        <v>830490</v>
      </c>
      <c r="DR7" s="626"/>
      <c r="DS7" s="626"/>
      <c r="DT7" s="626"/>
      <c r="DU7" s="626"/>
      <c r="DV7" s="626"/>
      <c r="DW7" s="626"/>
      <c r="DX7" s="626"/>
      <c r="DY7" s="626"/>
      <c r="DZ7" s="626"/>
      <c r="EA7" s="626"/>
      <c r="EB7" s="626"/>
      <c r="EC7" s="666"/>
    </row>
    <row r="8" spans="2:143" ht="11.25" customHeight="1" x14ac:dyDescent="0.15">
      <c r="B8" s="620" t="s">
        <v>236</v>
      </c>
      <c r="C8" s="621"/>
      <c r="D8" s="621"/>
      <c r="E8" s="621"/>
      <c r="F8" s="621"/>
      <c r="G8" s="621"/>
      <c r="H8" s="621"/>
      <c r="I8" s="621"/>
      <c r="J8" s="621"/>
      <c r="K8" s="621"/>
      <c r="L8" s="621"/>
      <c r="M8" s="621"/>
      <c r="N8" s="621"/>
      <c r="O8" s="621"/>
      <c r="P8" s="621"/>
      <c r="Q8" s="622"/>
      <c r="R8" s="623">
        <v>8646</v>
      </c>
      <c r="S8" s="626"/>
      <c r="T8" s="626"/>
      <c r="U8" s="626"/>
      <c r="V8" s="626"/>
      <c r="W8" s="626"/>
      <c r="X8" s="626"/>
      <c r="Y8" s="627"/>
      <c r="Z8" s="685">
        <v>0.1</v>
      </c>
      <c r="AA8" s="685"/>
      <c r="AB8" s="685"/>
      <c r="AC8" s="685"/>
      <c r="AD8" s="686">
        <v>8646</v>
      </c>
      <c r="AE8" s="686"/>
      <c r="AF8" s="686"/>
      <c r="AG8" s="686"/>
      <c r="AH8" s="686"/>
      <c r="AI8" s="686"/>
      <c r="AJ8" s="686"/>
      <c r="AK8" s="686"/>
      <c r="AL8" s="628">
        <v>0.2</v>
      </c>
      <c r="AM8" s="629"/>
      <c r="AN8" s="629"/>
      <c r="AO8" s="687"/>
      <c r="AP8" s="620" t="s">
        <v>237</v>
      </c>
      <c r="AQ8" s="621"/>
      <c r="AR8" s="621"/>
      <c r="AS8" s="621"/>
      <c r="AT8" s="621"/>
      <c r="AU8" s="621"/>
      <c r="AV8" s="621"/>
      <c r="AW8" s="621"/>
      <c r="AX8" s="621"/>
      <c r="AY8" s="621"/>
      <c r="AZ8" s="621"/>
      <c r="BA8" s="621"/>
      <c r="BB8" s="621"/>
      <c r="BC8" s="621"/>
      <c r="BD8" s="621"/>
      <c r="BE8" s="621"/>
      <c r="BF8" s="622"/>
      <c r="BG8" s="623">
        <v>40882</v>
      </c>
      <c r="BH8" s="626"/>
      <c r="BI8" s="626"/>
      <c r="BJ8" s="626"/>
      <c r="BK8" s="626"/>
      <c r="BL8" s="626"/>
      <c r="BM8" s="626"/>
      <c r="BN8" s="627"/>
      <c r="BO8" s="685">
        <v>1.7</v>
      </c>
      <c r="BP8" s="685"/>
      <c r="BQ8" s="685"/>
      <c r="BR8" s="685"/>
      <c r="BS8" s="631" t="s">
        <v>126</v>
      </c>
      <c r="BT8" s="626"/>
      <c r="BU8" s="626"/>
      <c r="BV8" s="626"/>
      <c r="BW8" s="626"/>
      <c r="BX8" s="626"/>
      <c r="BY8" s="626"/>
      <c r="BZ8" s="626"/>
      <c r="CA8" s="626"/>
      <c r="CB8" s="666"/>
      <c r="CD8" s="667" t="s">
        <v>238</v>
      </c>
      <c r="CE8" s="664"/>
      <c r="CF8" s="664"/>
      <c r="CG8" s="664"/>
      <c r="CH8" s="664"/>
      <c r="CI8" s="664"/>
      <c r="CJ8" s="664"/>
      <c r="CK8" s="664"/>
      <c r="CL8" s="664"/>
      <c r="CM8" s="664"/>
      <c r="CN8" s="664"/>
      <c r="CO8" s="664"/>
      <c r="CP8" s="664"/>
      <c r="CQ8" s="665"/>
      <c r="CR8" s="623">
        <v>2904427</v>
      </c>
      <c r="CS8" s="626"/>
      <c r="CT8" s="626"/>
      <c r="CU8" s="626"/>
      <c r="CV8" s="626"/>
      <c r="CW8" s="626"/>
      <c r="CX8" s="626"/>
      <c r="CY8" s="627"/>
      <c r="CZ8" s="685">
        <v>36.6</v>
      </c>
      <c r="DA8" s="685"/>
      <c r="DB8" s="685"/>
      <c r="DC8" s="685"/>
      <c r="DD8" s="631">
        <v>60920</v>
      </c>
      <c r="DE8" s="626"/>
      <c r="DF8" s="626"/>
      <c r="DG8" s="626"/>
      <c r="DH8" s="626"/>
      <c r="DI8" s="626"/>
      <c r="DJ8" s="626"/>
      <c r="DK8" s="626"/>
      <c r="DL8" s="626"/>
      <c r="DM8" s="626"/>
      <c r="DN8" s="626"/>
      <c r="DO8" s="626"/>
      <c r="DP8" s="627"/>
      <c r="DQ8" s="631">
        <v>1356595</v>
      </c>
      <c r="DR8" s="626"/>
      <c r="DS8" s="626"/>
      <c r="DT8" s="626"/>
      <c r="DU8" s="626"/>
      <c r="DV8" s="626"/>
      <c r="DW8" s="626"/>
      <c r="DX8" s="626"/>
      <c r="DY8" s="626"/>
      <c r="DZ8" s="626"/>
      <c r="EA8" s="626"/>
      <c r="EB8" s="626"/>
      <c r="EC8" s="666"/>
    </row>
    <row r="9" spans="2:143" ht="11.25" customHeight="1" x14ac:dyDescent="0.15">
      <c r="B9" s="620" t="s">
        <v>239</v>
      </c>
      <c r="C9" s="621"/>
      <c r="D9" s="621"/>
      <c r="E9" s="621"/>
      <c r="F9" s="621"/>
      <c r="G9" s="621"/>
      <c r="H9" s="621"/>
      <c r="I9" s="621"/>
      <c r="J9" s="621"/>
      <c r="K9" s="621"/>
      <c r="L9" s="621"/>
      <c r="M9" s="621"/>
      <c r="N9" s="621"/>
      <c r="O9" s="621"/>
      <c r="P9" s="621"/>
      <c r="Q9" s="622"/>
      <c r="R9" s="623">
        <v>7771</v>
      </c>
      <c r="S9" s="626"/>
      <c r="T9" s="626"/>
      <c r="U9" s="626"/>
      <c r="V9" s="626"/>
      <c r="W9" s="626"/>
      <c r="X9" s="626"/>
      <c r="Y9" s="627"/>
      <c r="Z9" s="685">
        <v>0.1</v>
      </c>
      <c r="AA9" s="685"/>
      <c r="AB9" s="685"/>
      <c r="AC9" s="685"/>
      <c r="AD9" s="686">
        <v>7771</v>
      </c>
      <c r="AE9" s="686"/>
      <c r="AF9" s="686"/>
      <c r="AG9" s="686"/>
      <c r="AH9" s="686"/>
      <c r="AI9" s="686"/>
      <c r="AJ9" s="686"/>
      <c r="AK9" s="686"/>
      <c r="AL9" s="628">
        <v>0.2</v>
      </c>
      <c r="AM9" s="629"/>
      <c r="AN9" s="629"/>
      <c r="AO9" s="687"/>
      <c r="AP9" s="620" t="s">
        <v>240</v>
      </c>
      <c r="AQ9" s="621"/>
      <c r="AR9" s="621"/>
      <c r="AS9" s="621"/>
      <c r="AT9" s="621"/>
      <c r="AU9" s="621"/>
      <c r="AV9" s="621"/>
      <c r="AW9" s="621"/>
      <c r="AX9" s="621"/>
      <c r="AY9" s="621"/>
      <c r="AZ9" s="621"/>
      <c r="BA9" s="621"/>
      <c r="BB9" s="621"/>
      <c r="BC9" s="621"/>
      <c r="BD9" s="621"/>
      <c r="BE9" s="621"/>
      <c r="BF9" s="622"/>
      <c r="BG9" s="623">
        <v>956245</v>
      </c>
      <c r="BH9" s="626"/>
      <c r="BI9" s="626"/>
      <c r="BJ9" s="626"/>
      <c r="BK9" s="626"/>
      <c r="BL9" s="626"/>
      <c r="BM9" s="626"/>
      <c r="BN9" s="627"/>
      <c r="BO9" s="685">
        <v>39.799999999999997</v>
      </c>
      <c r="BP9" s="685"/>
      <c r="BQ9" s="685"/>
      <c r="BR9" s="685"/>
      <c r="BS9" s="631" t="s">
        <v>241</v>
      </c>
      <c r="BT9" s="626"/>
      <c r="BU9" s="626"/>
      <c r="BV9" s="626"/>
      <c r="BW9" s="626"/>
      <c r="BX9" s="626"/>
      <c r="BY9" s="626"/>
      <c r="BZ9" s="626"/>
      <c r="CA9" s="626"/>
      <c r="CB9" s="666"/>
      <c r="CD9" s="667" t="s">
        <v>242</v>
      </c>
      <c r="CE9" s="664"/>
      <c r="CF9" s="664"/>
      <c r="CG9" s="664"/>
      <c r="CH9" s="664"/>
      <c r="CI9" s="664"/>
      <c r="CJ9" s="664"/>
      <c r="CK9" s="664"/>
      <c r="CL9" s="664"/>
      <c r="CM9" s="664"/>
      <c r="CN9" s="664"/>
      <c r="CO9" s="664"/>
      <c r="CP9" s="664"/>
      <c r="CQ9" s="665"/>
      <c r="CR9" s="623">
        <v>502433</v>
      </c>
      <c r="CS9" s="626"/>
      <c r="CT9" s="626"/>
      <c r="CU9" s="626"/>
      <c r="CV9" s="626"/>
      <c r="CW9" s="626"/>
      <c r="CX9" s="626"/>
      <c r="CY9" s="627"/>
      <c r="CZ9" s="685">
        <v>6.3</v>
      </c>
      <c r="DA9" s="685"/>
      <c r="DB9" s="685"/>
      <c r="DC9" s="685"/>
      <c r="DD9" s="631">
        <v>95193</v>
      </c>
      <c r="DE9" s="626"/>
      <c r="DF9" s="626"/>
      <c r="DG9" s="626"/>
      <c r="DH9" s="626"/>
      <c r="DI9" s="626"/>
      <c r="DJ9" s="626"/>
      <c r="DK9" s="626"/>
      <c r="DL9" s="626"/>
      <c r="DM9" s="626"/>
      <c r="DN9" s="626"/>
      <c r="DO9" s="626"/>
      <c r="DP9" s="627"/>
      <c r="DQ9" s="631">
        <v>463199</v>
      </c>
      <c r="DR9" s="626"/>
      <c r="DS9" s="626"/>
      <c r="DT9" s="626"/>
      <c r="DU9" s="626"/>
      <c r="DV9" s="626"/>
      <c r="DW9" s="626"/>
      <c r="DX9" s="626"/>
      <c r="DY9" s="626"/>
      <c r="DZ9" s="626"/>
      <c r="EA9" s="626"/>
      <c r="EB9" s="626"/>
      <c r="EC9" s="666"/>
    </row>
    <row r="10" spans="2:143" ht="11.25" customHeight="1" x14ac:dyDescent="0.15">
      <c r="B10" s="620" t="s">
        <v>243</v>
      </c>
      <c r="C10" s="621"/>
      <c r="D10" s="621"/>
      <c r="E10" s="621"/>
      <c r="F10" s="621"/>
      <c r="G10" s="621"/>
      <c r="H10" s="621"/>
      <c r="I10" s="621"/>
      <c r="J10" s="621"/>
      <c r="K10" s="621"/>
      <c r="L10" s="621"/>
      <c r="M10" s="621"/>
      <c r="N10" s="621"/>
      <c r="O10" s="621"/>
      <c r="P10" s="621"/>
      <c r="Q10" s="622"/>
      <c r="R10" s="623" t="s">
        <v>126</v>
      </c>
      <c r="S10" s="626"/>
      <c r="T10" s="626"/>
      <c r="U10" s="626"/>
      <c r="V10" s="626"/>
      <c r="W10" s="626"/>
      <c r="X10" s="626"/>
      <c r="Y10" s="627"/>
      <c r="Z10" s="685" t="s">
        <v>126</v>
      </c>
      <c r="AA10" s="685"/>
      <c r="AB10" s="685"/>
      <c r="AC10" s="685"/>
      <c r="AD10" s="686" t="s">
        <v>232</v>
      </c>
      <c r="AE10" s="686"/>
      <c r="AF10" s="686"/>
      <c r="AG10" s="686"/>
      <c r="AH10" s="686"/>
      <c r="AI10" s="686"/>
      <c r="AJ10" s="686"/>
      <c r="AK10" s="686"/>
      <c r="AL10" s="628" t="s">
        <v>232</v>
      </c>
      <c r="AM10" s="629"/>
      <c r="AN10" s="629"/>
      <c r="AO10" s="687"/>
      <c r="AP10" s="620" t="s">
        <v>244</v>
      </c>
      <c r="AQ10" s="621"/>
      <c r="AR10" s="621"/>
      <c r="AS10" s="621"/>
      <c r="AT10" s="621"/>
      <c r="AU10" s="621"/>
      <c r="AV10" s="621"/>
      <c r="AW10" s="621"/>
      <c r="AX10" s="621"/>
      <c r="AY10" s="621"/>
      <c r="AZ10" s="621"/>
      <c r="BA10" s="621"/>
      <c r="BB10" s="621"/>
      <c r="BC10" s="621"/>
      <c r="BD10" s="621"/>
      <c r="BE10" s="621"/>
      <c r="BF10" s="622"/>
      <c r="BG10" s="623">
        <v>56765</v>
      </c>
      <c r="BH10" s="626"/>
      <c r="BI10" s="626"/>
      <c r="BJ10" s="626"/>
      <c r="BK10" s="626"/>
      <c r="BL10" s="626"/>
      <c r="BM10" s="626"/>
      <c r="BN10" s="627"/>
      <c r="BO10" s="685">
        <v>2.4</v>
      </c>
      <c r="BP10" s="685"/>
      <c r="BQ10" s="685"/>
      <c r="BR10" s="685"/>
      <c r="BS10" s="631">
        <v>10383</v>
      </c>
      <c r="BT10" s="626"/>
      <c r="BU10" s="626"/>
      <c r="BV10" s="626"/>
      <c r="BW10" s="626"/>
      <c r="BX10" s="626"/>
      <c r="BY10" s="626"/>
      <c r="BZ10" s="626"/>
      <c r="CA10" s="626"/>
      <c r="CB10" s="666"/>
      <c r="CD10" s="667" t="s">
        <v>245</v>
      </c>
      <c r="CE10" s="664"/>
      <c r="CF10" s="664"/>
      <c r="CG10" s="664"/>
      <c r="CH10" s="664"/>
      <c r="CI10" s="664"/>
      <c r="CJ10" s="664"/>
      <c r="CK10" s="664"/>
      <c r="CL10" s="664"/>
      <c r="CM10" s="664"/>
      <c r="CN10" s="664"/>
      <c r="CO10" s="664"/>
      <c r="CP10" s="664"/>
      <c r="CQ10" s="665"/>
      <c r="CR10" s="623">
        <v>7484</v>
      </c>
      <c r="CS10" s="626"/>
      <c r="CT10" s="626"/>
      <c r="CU10" s="626"/>
      <c r="CV10" s="626"/>
      <c r="CW10" s="626"/>
      <c r="CX10" s="626"/>
      <c r="CY10" s="627"/>
      <c r="CZ10" s="685">
        <v>0.1</v>
      </c>
      <c r="DA10" s="685"/>
      <c r="DB10" s="685"/>
      <c r="DC10" s="685"/>
      <c r="DD10" s="631" t="s">
        <v>126</v>
      </c>
      <c r="DE10" s="626"/>
      <c r="DF10" s="626"/>
      <c r="DG10" s="626"/>
      <c r="DH10" s="626"/>
      <c r="DI10" s="626"/>
      <c r="DJ10" s="626"/>
      <c r="DK10" s="626"/>
      <c r="DL10" s="626"/>
      <c r="DM10" s="626"/>
      <c r="DN10" s="626"/>
      <c r="DO10" s="626"/>
      <c r="DP10" s="627"/>
      <c r="DQ10" s="631">
        <v>4132</v>
      </c>
      <c r="DR10" s="626"/>
      <c r="DS10" s="626"/>
      <c r="DT10" s="626"/>
      <c r="DU10" s="626"/>
      <c r="DV10" s="626"/>
      <c r="DW10" s="626"/>
      <c r="DX10" s="626"/>
      <c r="DY10" s="626"/>
      <c r="DZ10" s="626"/>
      <c r="EA10" s="626"/>
      <c r="EB10" s="626"/>
      <c r="EC10" s="666"/>
    </row>
    <row r="11" spans="2:143" ht="11.25" customHeight="1" x14ac:dyDescent="0.15">
      <c r="B11" s="620" t="s">
        <v>246</v>
      </c>
      <c r="C11" s="621"/>
      <c r="D11" s="621"/>
      <c r="E11" s="621"/>
      <c r="F11" s="621"/>
      <c r="G11" s="621"/>
      <c r="H11" s="621"/>
      <c r="I11" s="621"/>
      <c r="J11" s="621"/>
      <c r="K11" s="621"/>
      <c r="L11" s="621"/>
      <c r="M11" s="621"/>
      <c r="N11" s="621"/>
      <c r="O11" s="621"/>
      <c r="P11" s="621"/>
      <c r="Q11" s="622"/>
      <c r="R11" s="623" t="s">
        <v>232</v>
      </c>
      <c r="S11" s="626"/>
      <c r="T11" s="626"/>
      <c r="U11" s="626"/>
      <c r="V11" s="626"/>
      <c r="W11" s="626"/>
      <c r="X11" s="626"/>
      <c r="Y11" s="627"/>
      <c r="Z11" s="685" t="s">
        <v>232</v>
      </c>
      <c r="AA11" s="685"/>
      <c r="AB11" s="685"/>
      <c r="AC11" s="685"/>
      <c r="AD11" s="686" t="s">
        <v>126</v>
      </c>
      <c r="AE11" s="686"/>
      <c r="AF11" s="686"/>
      <c r="AG11" s="686"/>
      <c r="AH11" s="686"/>
      <c r="AI11" s="686"/>
      <c r="AJ11" s="686"/>
      <c r="AK11" s="686"/>
      <c r="AL11" s="628" t="s">
        <v>126</v>
      </c>
      <c r="AM11" s="629"/>
      <c r="AN11" s="629"/>
      <c r="AO11" s="687"/>
      <c r="AP11" s="620" t="s">
        <v>247</v>
      </c>
      <c r="AQ11" s="621"/>
      <c r="AR11" s="621"/>
      <c r="AS11" s="621"/>
      <c r="AT11" s="621"/>
      <c r="AU11" s="621"/>
      <c r="AV11" s="621"/>
      <c r="AW11" s="621"/>
      <c r="AX11" s="621"/>
      <c r="AY11" s="621"/>
      <c r="AZ11" s="621"/>
      <c r="BA11" s="621"/>
      <c r="BB11" s="621"/>
      <c r="BC11" s="621"/>
      <c r="BD11" s="621"/>
      <c r="BE11" s="621"/>
      <c r="BF11" s="622"/>
      <c r="BG11" s="623">
        <v>69606</v>
      </c>
      <c r="BH11" s="626"/>
      <c r="BI11" s="626"/>
      <c r="BJ11" s="626"/>
      <c r="BK11" s="626"/>
      <c r="BL11" s="626"/>
      <c r="BM11" s="626"/>
      <c r="BN11" s="627"/>
      <c r="BO11" s="685">
        <v>2.9</v>
      </c>
      <c r="BP11" s="685"/>
      <c r="BQ11" s="685"/>
      <c r="BR11" s="685"/>
      <c r="BS11" s="631">
        <v>13671</v>
      </c>
      <c r="BT11" s="626"/>
      <c r="BU11" s="626"/>
      <c r="BV11" s="626"/>
      <c r="BW11" s="626"/>
      <c r="BX11" s="626"/>
      <c r="BY11" s="626"/>
      <c r="BZ11" s="626"/>
      <c r="CA11" s="626"/>
      <c r="CB11" s="666"/>
      <c r="CD11" s="667" t="s">
        <v>248</v>
      </c>
      <c r="CE11" s="664"/>
      <c r="CF11" s="664"/>
      <c r="CG11" s="664"/>
      <c r="CH11" s="664"/>
      <c r="CI11" s="664"/>
      <c r="CJ11" s="664"/>
      <c r="CK11" s="664"/>
      <c r="CL11" s="664"/>
      <c r="CM11" s="664"/>
      <c r="CN11" s="664"/>
      <c r="CO11" s="664"/>
      <c r="CP11" s="664"/>
      <c r="CQ11" s="665"/>
      <c r="CR11" s="623">
        <v>470170</v>
      </c>
      <c r="CS11" s="626"/>
      <c r="CT11" s="626"/>
      <c r="CU11" s="626"/>
      <c r="CV11" s="626"/>
      <c r="CW11" s="626"/>
      <c r="CX11" s="626"/>
      <c r="CY11" s="627"/>
      <c r="CZ11" s="685">
        <v>5.9</v>
      </c>
      <c r="DA11" s="685"/>
      <c r="DB11" s="685"/>
      <c r="DC11" s="685"/>
      <c r="DD11" s="631">
        <v>200221</v>
      </c>
      <c r="DE11" s="626"/>
      <c r="DF11" s="626"/>
      <c r="DG11" s="626"/>
      <c r="DH11" s="626"/>
      <c r="DI11" s="626"/>
      <c r="DJ11" s="626"/>
      <c r="DK11" s="626"/>
      <c r="DL11" s="626"/>
      <c r="DM11" s="626"/>
      <c r="DN11" s="626"/>
      <c r="DO11" s="626"/>
      <c r="DP11" s="627"/>
      <c r="DQ11" s="631">
        <v>295182</v>
      </c>
      <c r="DR11" s="626"/>
      <c r="DS11" s="626"/>
      <c r="DT11" s="626"/>
      <c r="DU11" s="626"/>
      <c r="DV11" s="626"/>
      <c r="DW11" s="626"/>
      <c r="DX11" s="626"/>
      <c r="DY11" s="626"/>
      <c r="DZ11" s="626"/>
      <c r="EA11" s="626"/>
      <c r="EB11" s="626"/>
      <c r="EC11" s="666"/>
    </row>
    <row r="12" spans="2:143" ht="11.25" customHeight="1" x14ac:dyDescent="0.15">
      <c r="B12" s="620" t="s">
        <v>249</v>
      </c>
      <c r="C12" s="621"/>
      <c r="D12" s="621"/>
      <c r="E12" s="621"/>
      <c r="F12" s="621"/>
      <c r="G12" s="621"/>
      <c r="H12" s="621"/>
      <c r="I12" s="621"/>
      <c r="J12" s="621"/>
      <c r="K12" s="621"/>
      <c r="L12" s="621"/>
      <c r="M12" s="621"/>
      <c r="N12" s="621"/>
      <c r="O12" s="621"/>
      <c r="P12" s="621"/>
      <c r="Q12" s="622"/>
      <c r="R12" s="623">
        <v>405730</v>
      </c>
      <c r="S12" s="626"/>
      <c r="T12" s="626"/>
      <c r="U12" s="626"/>
      <c r="V12" s="626"/>
      <c r="W12" s="626"/>
      <c r="X12" s="626"/>
      <c r="Y12" s="627"/>
      <c r="Z12" s="685">
        <v>4.8</v>
      </c>
      <c r="AA12" s="685"/>
      <c r="AB12" s="685"/>
      <c r="AC12" s="685"/>
      <c r="AD12" s="686">
        <v>405730</v>
      </c>
      <c r="AE12" s="686"/>
      <c r="AF12" s="686"/>
      <c r="AG12" s="686"/>
      <c r="AH12" s="686"/>
      <c r="AI12" s="686"/>
      <c r="AJ12" s="686"/>
      <c r="AK12" s="686"/>
      <c r="AL12" s="628">
        <v>8.3000000000000007</v>
      </c>
      <c r="AM12" s="629"/>
      <c r="AN12" s="629"/>
      <c r="AO12" s="687"/>
      <c r="AP12" s="620" t="s">
        <v>250</v>
      </c>
      <c r="AQ12" s="621"/>
      <c r="AR12" s="621"/>
      <c r="AS12" s="621"/>
      <c r="AT12" s="621"/>
      <c r="AU12" s="621"/>
      <c r="AV12" s="621"/>
      <c r="AW12" s="621"/>
      <c r="AX12" s="621"/>
      <c r="AY12" s="621"/>
      <c r="AZ12" s="621"/>
      <c r="BA12" s="621"/>
      <c r="BB12" s="621"/>
      <c r="BC12" s="621"/>
      <c r="BD12" s="621"/>
      <c r="BE12" s="621"/>
      <c r="BF12" s="622"/>
      <c r="BG12" s="623">
        <v>1078360</v>
      </c>
      <c r="BH12" s="626"/>
      <c r="BI12" s="626"/>
      <c r="BJ12" s="626"/>
      <c r="BK12" s="626"/>
      <c r="BL12" s="626"/>
      <c r="BM12" s="626"/>
      <c r="BN12" s="627"/>
      <c r="BO12" s="685">
        <v>44.8</v>
      </c>
      <c r="BP12" s="685"/>
      <c r="BQ12" s="685"/>
      <c r="BR12" s="685"/>
      <c r="BS12" s="631" t="s">
        <v>232</v>
      </c>
      <c r="BT12" s="626"/>
      <c r="BU12" s="626"/>
      <c r="BV12" s="626"/>
      <c r="BW12" s="626"/>
      <c r="BX12" s="626"/>
      <c r="BY12" s="626"/>
      <c r="BZ12" s="626"/>
      <c r="CA12" s="626"/>
      <c r="CB12" s="666"/>
      <c r="CD12" s="667" t="s">
        <v>251</v>
      </c>
      <c r="CE12" s="664"/>
      <c r="CF12" s="664"/>
      <c r="CG12" s="664"/>
      <c r="CH12" s="664"/>
      <c r="CI12" s="664"/>
      <c r="CJ12" s="664"/>
      <c r="CK12" s="664"/>
      <c r="CL12" s="664"/>
      <c r="CM12" s="664"/>
      <c r="CN12" s="664"/>
      <c r="CO12" s="664"/>
      <c r="CP12" s="664"/>
      <c r="CQ12" s="665"/>
      <c r="CR12" s="623">
        <v>380551</v>
      </c>
      <c r="CS12" s="626"/>
      <c r="CT12" s="626"/>
      <c r="CU12" s="626"/>
      <c r="CV12" s="626"/>
      <c r="CW12" s="626"/>
      <c r="CX12" s="626"/>
      <c r="CY12" s="627"/>
      <c r="CZ12" s="685">
        <v>4.8</v>
      </c>
      <c r="DA12" s="685"/>
      <c r="DB12" s="685"/>
      <c r="DC12" s="685"/>
      <c r="DD12" s="631">
        <v>67853</v>
      </c>
      <c r="DE12" s="626"/>
      <c r="DF12" s="626"/>
      <c r="DG12" s="626"/>
      <c r="DH12" s="626"/>
      <c r="DI12" s="626"/>
      <c r="DJ12" s="626"/>
      <c r="DK12" s="626"/>
      <c r="DL12" s="626"/>
      <c r="DM12" s="626"/>
      <c r="DN12" s="626"/>
      <c r="DO12" s="626"/>
      <c r="DP12" s="627"/>
      <c r="DQ12" s="631">
        <v>271460</v>
      </c>
      <c r="DR12" s="626"/>
      <c r="DS12" s="626"/>
      <c r="DT12" s="626"/>
      <c r="DU12" s="626"/>
      <c r="DV12" s="626"/>
      <c r="DW12" s="626"/>
      <c r="DX12" s="626"/>
      <c r="DY12" s="626"/>
      <c r="DZ12" s="626"/>
      <c r="EA12" s="626"/>
      <c r="EB12" s="626"/>
      <c r="EC12" s="666"/>
    </row>
    <row r="13" spans="2:143" ht="11.25" customHeight="1" x14ac:dyDescent="0.15">
      <c r="B13" s="620" t="s">
        <v>252</v>
      </c>
      <c r="C13" s="621"/>
      <c r="D13" s="621"/>
      <c r="E13" s="621"/>
      <c r="F13" s="621"/>
      <c r="G13" s="621"/>
      <c r="H13" s="621"/>
      <c r="I13" s="621"/>
      <c r="J13" s="621"/>
      <c r="K13" s="621"/>
      <c r="L13" s="621"/>
      <c r="M13" s="621"/>
      <c r="N13" s="621"/>
      <c r="O13" s="621"/>
      <c r="P13" s="621"/>
      <c r="Q13" s="622"/>
      <c r="R13" s="623">
        <v>53187</v>
      </c>
      <c r="S13" s="626"/>
      <c r="T13" s="626"/>
      <c r="U13" s="626"/>
      <c r="V13" s="626"/>
      <c r="W13" s="626"/>
      <c r="X13" s="626"/>
      <c r="Y13" s="627"/>
      <c r="Z13" s="685">
        <v>0.6</v>
      </c>
      <c r="AA13" s="685"/>
      <c r="AB13" s="685"/>
      <c r="AC13" s="685"/>
      <c r="AD13" s="686">
        <v>53187</v>
      </c>
      <c r="AE13" s="686"/>
      <c r="AF13" s="686"/>
      <c r="AG13" s="686"/>
      <c r="AH13" s="686"/>
      <c r="AI13" s="686"/>
      <c r="AJ13" s="686"/>
      <c r="AK13" s="686"/>
      <c r="AL13" s="628">
        <v>1.1000000000000001</v>
      </c>
      <c r="AM13" s="629"/>
      <c r="AN13" s="629"/>
      <c r="AO13" s="687"/>
      <c r="AP13" s="620" t="s">
        <v>253</v>
      </c>
      <c r="AQ13" s="621"/>
      <c r="AR13" s="621"/>
      <c r="AS13" s="621"/>
      <c r="AT13" s="621"/>
      <c r="AU13" s="621"/>
      <c r="AV13" s="621"/>
      <c r="AW13" s="621"/>
      <c r="AX13" s="621"/>
      <c r="AY13" s="621"/>
      <c r="AZ13" s="621"/>
      <c r="BA13" s="621"/>
      <c r="BB13" s="621"/>
      <c r="BC13" s="621"/>
      <c r="BD13" s="621"/>
      <c r="BE13" s="621"/>
      <c r="BF13" s="622"/>
      <c r="BG13" s="623">
        <v>1075983</v>
      </c>
      <c r="BH13" s="626"/>
      <c r="BI13" s="626"/>
      <c r="BJ13" s="626"/>
      <c r="BK13" s="626"/>
      <c r="BL13" s="626"/>
      <c r="BM13" s="626"/>
      <c r="BN13" s="627"/>
      <c r="BO13" s="685">
        <v>44.7</v>
      </c>
      <c r="BP13" s="685"/>
      <c r="BQ13" s="685"/>
      <c r="BR13" s="685"/>
      <c r="BS13" s="631" t="s">
        <v>126</v>
      </c>
      <c r="BT13" s="626"/>
      <c r="BU13" s="626"/>
      <c r="BV13" s="626"/>
      <c r="BW13" s="626"/>
      <c r="BX13" s="626"/>
      <c r="BY13" s="626"/>
      <c r="BZ13" s="626"/>
      <c r="CA13" s="626"/>
      <c r="CB13" s="666"/>
      <c r="CD13" s="667" t="s">
        <v>254</v>
      </c>
      <c r="CE13" s="664"/>
      <c r="CF13" s="664"/>
      <c r="CG13" s="664"/>
      <c r="CH13" s="664"/>
      <c r="CI13" s="664"/>
      <c r="CJ13" s="664"/>
      <c r="CK13" s="664"/>
      <c r="CL13" s="664"/>
      <c r="CM13" s="664"/>
      <c r="CN13" s="664"/>
      <c r="CO13" s="664"/>
      <c r="CP13" s="664"/>
      <c r="CQ13" s="665"/>
      <c r="CR13" s="623">
        <v>461810</v>
      </c>
      <c r="CS13" s="626"/>
      <c r="CT13" s="626"/>
      <c r="CU13" s="626"/>
      <c r="CV13" s="626"/>
      <c r="CW13" s="626"/>
      <c r="CX13" s="626"/>
      <c r="CY13" s="627"/>
      <c r="CZ13" s="685">
        <v>5.8</v>
      </c>
      <c r="DA13" s="685"/>
      <c r="DB13" s="685"/>
      <c r="DC13" s="685"/>
      <c r="DD13" s="631">
        <v>246846</v>
      </c>
      <c r="DE13" s="626"/>
      <c r="DF13" s="626"/>
      <c r="DG13" s="626"/>
      <c r="DH13" s="626"/>
      <c r="DI13" s="626"/>
      <c r="DJ13" s="626"/>
      <c r="DK13" s="626"/>
      <c r="DL13" s="626"/>
      <c r="DM13" s="626"/>
      <c r="DN13" s="626"/>
      <c r="DO13" s="626"/>
      <c r="DP13" s="627"/>
      <c r="DQ13" s="631">
        <v>373676</v>
      </c>
      <c r="DR13" s="626"/>
      <c r="DS13" s="626"/>
      <c r="DT13" s="626"/>
      <c r="DU13" s="626"/>
      <c r="DV13" s="626"/>
      <c r="DW13" s="626"/>
      <c r="DX13" s="626"/>
      <c r="DY13" s="626"/>
      <c r="DZ13" s="626"/>
      <c r="EA13" s="626"/>
      <c r="EB13" s="626"/>
      <c r="EC13" s="666"/>
    </row>
    <row r="14" spans="2:143" ht="11.25" customHeight="1" x14ac:dyDescent="0.15">
      <c r="B14" s="620" t="s">
        <v>255</v>
      </c>
      <c r="C14" s="621"/>
      <c r="D14" s="621"/>
      <c r="E14" s="621"/>
      <c r="F14" s="621"/>
      <c r="G14" s="621"/>
      <c r="H14" s="621"/>
      <c r="I14" s="621"/>
      <c r="J14" s="621"/>
      <c r="K14" s="621"/>
      <c r="L14" s="621"/>
      <c r="M14" s="621"/>
      <c r="N14" s="621"/>
      <c r="O14" s="621"/>
      <c r="P14" s="621"/>
      <c r="Q14" s="622"/>
      <c r="R14" s="623" t="s">
        <v>232</v>
      </c>
      <c r="S14" s="626"/>
      <c r="T14" s="626"/>
      <c r="U14" s="626"/>
      <c r="V14" s="626"/>
      <c r="W14" s="626"/>
      <c r="X14" s="626"/>
      <c r="Y14" s="627"/>
      <c r="Z14" s="685" t="s">
        <v>126</v>
      </c>
      <c r="AA14" s="685"/>
      <c r="AB14" s="685"/>
      <c r="AC14" s="685"/>
      <c r="AD14" s="686" t="s">
        <v>241</v>
      </c>
      <c r="AE14" s="686"/>
      <c r="AF14" s="686"/>
      <c r="AG14" s="686"/>
      <c r="AH14" s="686"/>
      <c r="AI14" s="686"/>
      <c r="AJ14" s="686"/>
      <c r="AK14" s="686"/>
      <c r="AL14" s="628" t="s">
        <v>126</v>
      </c>
      <c r="AM14" s="629"/>
      <c r="AN14" s="629"/>
      <c r="AO14" s="687"/>
      <c r="AP14" s="620" t="s">
        <v>256</v>
      </c>
      <c r="AQ14" s="621"/>
      <c r="AR14" s="621"/>
      <c r="AS14" s="621"/>
      <c r="AT14" s="621"/>
      <c r="AU14" s="621"/>
      <c r="AV14" s="621"/>
      <c r="AW14" s="621"/>
      <c r="AX14" s="621"/>
      <c r="AY14" s="621"/>
      <c r="AZ14" s="621"/>
      <c r="BA14" s="621"/>
      <c r="BB14" s="621"/>
      <c r="BC14" s="621"/>
      <c r="BD14" s="621"/>
      <c r="BE14" s="621"/>
      <c r="BF14" s="622"/>
      <c r="BG14" s="623">
        <v>72934</v>
      </c>
      <c r="BH14" s="626"/>
      <c r="BI14" s="626"/>
      <c r="BJ14" s="626"/>
      <c r="BK14" s="626"/>
      <c r="BL14" s="626"/>
      <c r="BM14" s="626"/>
      <c r="BN14" s="627"/>
      <c r="BO14" s="685">
        <v>3</v>
      </c>
      <c r="BP14" s="685"/>
      <c r="BQ14" s="685"/>
      <c r="BR14" s="685"/>
      <c r="BS14" s="631" t="s">
        <v>232</v>
      </c>
      <c r="BT14" s="626"/>
      <c r="BU14" s="626"/>
      <c r="BV14" s="626"/>
      <c r="BW14" s="626"/>
      <c r="BX14" s="626"/>
      <c r="BY14" s="626"/>
      <c r="BZ14" s="626"/>
      <c r="CA14" s="626"/>
      <c r="CB14" s="666"/>
      <c r="CD14" s="667" t="s">
        <v>257</v>
      </c>
      <c r="CE14" s="664"/>
      <c r="CF14" s="664"/>
      <c r="CG14" s="664"/>
      <c r="CH14" s="664"/>
      <c r="CI14" s="664"/>
      <c r="CJ14" s="664"/>
      <c r="CK14" s="664"/>
      <c r="CL14" s="664"/>
      <c r="CM14" s="664"/>
      <c r="CN14" s="664"/>
      <c r="CO14" s="664"/>
      <c r="CP14" s="664"/>
      <c r="CQ14" s="665"/>
      <c r="CR14" s="623">
        <v>339682</v>
      </c>
      <c r="CS14" s="626"/>
      <c r="CT14" s="626"/>
      <c r="CU14" s="626"/>
      <c r="CV14" s="626"/>
      <c r="CW14" s="626"/>
      <c r="CX14" s="626"/>
      <c r="CY14" s="627"/>
      <c r="CZ14" s="685">
        <v>4.3</v>
      </c>
      <c r="DA14" s="685"/>
      <c r="DB14" s="685"/>
      <c r="DC14" s="685"/>
      <c r="DD14" s="631">
        <v>12848</v>
      </c>
      <c r="DE14" s="626"/>
      <c r="DF14" s="626"/>
      <c r="DG14" s="626"/>
      <c r="DH14" s="626"/>
      <c r="DI14" s="626"/>
      <c r="DJ14" s="626"/>
      <c r="DK14" s="626"/>
      <c r="DL14" s="626"/>
      <c r="DM14" s="626"/>
      <c r="DN14" s="626"/>
      <c r="DO14" s="626"/>
      <c r="DP14" s="627"/>
      <c r="DQ14" s="631">
        <v>326069</v>
      </c>
      <c r="DR14" s="626"/>
      <c r="DS14" s="626"/>
      <c r="DT14" s="626"/>
      <c r="DU14" s="626"/>
      <c r="DV14" s="626"/>
      <c r="DW14" s="626"/>
      <c r="DX14" s="626"/>
      <c r="DY14" s="626"/>
      <c r="DZ14" s="626"/>
      <c r="EA14" s="626"/>
      <c r="EB14" s="626"/>
      <c r="EC14" s="666"/>
    </row>
    <row r="15" spans="2:143" ht="11.25" customHeight="1" x14ac:dyDescent="0.15">
      <c r="B15" s="620" t="s">
        <v>258</v>
      </c>
      <c r="C15" s="621"/>
      <c r="D15" s="621"/>
      <c r="E15" s="621"/>
      <c r="F15" s="621"/>
      <c r="G15" s="621"/>
      <c r="H15" s="621"/>
      <c r="I15" s="621"/>
      <c r="J15" s="621"/>
      <c r="K15" s="621"/>
      <c r="L15" s="621"/>
      <c r="M15" s="621"/>
      <c r="N15" s="621"/>
      <c r="O15" s="621"/>
      <c r="P15" s="621"/>
      <c r="Q15" s="622"/>
      <c r="R15" s="623">
        <v>32403</v>
      </c>
      <c r="S15" s="626"/>
      <c r="T15" s="626"/>
      <c r="U15" s="626"/>
      <c r="V15" s="626"/>
      <c r="W15" s="626"/>
      <c r="X15" s="626"/>
      <c r="Y15" s="627"/>
      <c r="Z15" s="685">
        <v>0.4</v>
      </c>
      <c r="AA15" s="685"/>
      <c r="AB15" s="685"/>
      <c r="AC15" s="685"/>
      <c r="AD15" s="686">
        <v>32403</v>
      </c>
      <c r="AE15" s="686"/>
      <c r="AF15" s="686"/>
      <c r="AG15" s="686"/>
      <c r="AH15" s="686"/>
      <c r="AI15" s="686"/>
      <c r="AJ15" s="686"/>
      <c r="AK15" s="686"/>
      <c r="AL15" s="628">
        <v>0.7</v>
      </c>
      <c r="AM15" s="629"/>
      <c r="AN15" s="629"/>
      <c r="AO15" s="687"/>
      <c r="AP15" s="620" t="s">
        <v>259</v>
      </c>
      <c r="AQ15" s="621"/>
      <c r="AR15" s="621"/>
      <c r="AS15" s="621"/>
      <c r="AT15" s="621"/>
      <c r="AU15" s="621"/>
      <c r="AV15" s="621"/>
      <c r="AW15" s="621"/>
      <c r="AX15" s="621"/>
      <c r="AY15" s="621"/>
      <c r="AZ15" s="621"/>
      <c r="BA15" s="621"/>
      <c r="BB15" s="621"/>
      <c r="BC15" s="621"/>
      <c r="BD15" s="621"/>
      <c r="BE15" s="621"/>
      <c r="BF15" s="622"/>
      <c r="BG15" s="623">
        <v>127154</v>
      </c>
      <c r="BH15" s="626"/>
      <c r="BI15" s="626"/>
      <c r="BJ15" s="626"/>
      <c r="BK15" s="626"/>
      <c r="BL15" s="626"/>
      <c r="BM15" s="626"/>
      <c r="BN15" s="627"/>
      <c r="BO15" s="685">
        <v>5.3</v>
      </c>
      <c r="BP15" s="685"/>
      <c r="BQ15" s="685"/>
      <c r="BR15" s="685"/>
      <c r="BS15" s="631" t="s">
        <v>232</v>
      </c>
      <c r="BT15" s="626"/>
      <c r="BU15" s="626"/>
      <c r="BV15" s="626"/>
      <c r="BW15" s="626"/>
      <c r="BX15" s="626"/>
      <c r="BY15" s="626"/>
      <c r="BZ15" s="626"/>
      <c r="CA15" s="626"/>
      <c r="CB15" s="666"/>
      <c r="CD15" s="667" t="s">
        <v>260</v>
      </c>
      <c r="CE15" s="664"/>
      <c r="CF15" s="664"/>
      <c r="CG15" s="664"/>
      <c r="CH15" s="664"/>
      <c r="CI15" s="664"/>
      <c r="CJ15" s="664"/>
      <c r="CK15" s="664"/>
      <c r="CL15" s="664"/>
      <c r="CM15" s="664"/>
      <c r="CN15" s="664"/>
      <c r="CO15" s="664"/>
      <c r="CP15" s="664"/>
      <c r="CQ15" s="665"/>
      <c r="CR15" s="623">
        <v>1077399</v>
      </c>
      <c r="CS15" s="626"/>
      <c r="CT15" s="626"/>
      <c r="CU15" s="626"/>
      <c r="CV15" s="626"/>
      <c r="CW15" s="626"/>
      <c r="CX15" s="626"/>
      <c r="CY15" s="627"/>
      <c r="CZ15" s="685">
        <v>13.6</v>
      </c>
      <c r="DA15" s="685"/>
      <c r="DB15" s="685"/>
      <c r="DC15" s="685"/>
      <c r="DD15" s="631">
        <v>300906</v>
      </c>
      <c r="DE15" s="626"/>
      <c r="DF15" s="626"/>
      <c r="DG15" s="626"/>
      <c r="DH15" s="626"/>
      <c r="DI15" s="626"/>
      <c r="DJ15" s="626"/>
      <c r="DK15" s="626"/>
      <c r="DL15" s="626"/>
      <c r="DM15" s="626"/>
      <c r="DN15" s="626"/>
      <c r="DO15" s="626"/>
      <c r="DP15" s="627"/>
      <c r="DQ15" s="631">
        <v>822722</v>
      </c>
      <c r="DR15" s="626"/>
      <c r="DS15" s="626"/>
      <c r="DT15" s="626"/>
      <c r="DU15" s="626"/>
      <c r="DV15" s="626"/>
      <c r="DW15" s="626"/>
      <c r="DX15" s="626"/>
      <c r="DY15" s="626"/>
      <c r="DZ15" s="626"/>
      <c r="EA15" s="626"/>
      <c r="EB15" s="626"/>
      <c r="EC15" s="666"/>
    </row>
    <row r="16" spans="2:143" ht="11.25" customHeight="1" x14ac:dyDescent="0.15">
      <c r="B16" s="620" t="s">
        <v>261</v>
      </c>
      <c r="C16" s="621"/>
      <c r="D16" s="621"/>
      <c r="E16" s="621"/>
      <c r="F16" s="621"/>
      <c r="G16" s="621"/>
      <c r="H16" s="621"/>
      <c r="I16" s="621"/>
      <c r="J16" s="621"/>
      <c r="K16" s="621"/>
      <c r="L16" s="621"/>
      <c r="M16" s="621"/>
      <c r="N16" s="621"/>
      <c r="O16" s="621"/>
      <c r="P16" s="621"/>
      <c r="Q16" s="622"/>
      <c r="R16" s="623" t="s">
        <v>241</v>
      </c>
      <c r="S16" s="626"/>
      <c r="T16" s="626"/>
      <c r="U16" s="626"/>
      <c r="V16" s="626"/>
      <c r="W16" s="626"/>
      <c r="X16" s="626"/>
      <c r="Y16" s="627"/>
      <c r="Z16" s="685" t="s">
        <v>126</v>
      </c>
      <c r="AA16" s="685"/>
      <c r="AB16" s="685"/>
      <c r="AC16" s="685"/>
      <c r="AD16" s="686" t="s">
        <v>232</v>
      </c>
      <c r="AE16" s="686"/>
      <c r="AF16" s="686"/>
      <c r="AG16" s="686"/>
      <c r="AH16" s="686"/>
      <c r="AI16" s="686"/>
      <c r="AJ16" s="686"/>
      <c r="AK16" s="686"/>
      <c r="AL16" s="628" t="s">
        <v>126</v>
      </c>
      <c r="AM16" s="629"/>
      <c r="AN16" s="629"/>
      <c r="AO16" s="687"/>
      <c r="AP16" s="620" t="s">
        <v>262</v>
      </c>
      <c r="AQ16" s="621"/>
      <c r="AR16" s="621"/>
      <c r="AS16" s="621"/>
      <c r="AT16" s="621"/>
      <c r="AU16" s="621"/>
      <c r="AV16" s="621"/>
      <c r="AW16" s="621"/>
      <c r="AX16" s="621"/>
      <c r="AY16" s="621"/>
      <c r="AZ16" s="621"/>
      <c r="BA16" s="621"/>
      <c r="BB16" s="621"/>
      <c r="BC16" s="621"/>
      <c r="BD16" s="621"/>
      <c r="BE16" s="621"/>
      <c r="BF16" s="622"/>
      <c r="BG16" s="623" t="s">
        <v>232</v>
      </c>
      <c r="BH16" s="626"/>
      <c r="BI16" s="626"/>
      <c r="BJ16" s="626"/>
      <c r="BK16" s="626"/>
      <c r="BL16" s="626"/>
      <c r="BM16" s="626"/>
      <c r="BN16" s="627"/>
      <c r="BO16" s="685" t="s">
        <v>126</v>
      </c>
      <c r="BP16" s="685"/>
      <c r="BQ16" s="685"/>
      <c r="BR16" s="685"/>
      <c r="BS16" s="631" t="s">
        <v>126</v>
      </c>
      <c r="BT16" s="626"/>
      <c r="BU16" s="626"/>
      <c r="BV16" s="626"/>
      <c r="BW16" s="626"/>
      <c r="BX16" s="626"/>
      <c r="BY16" s="626"/>
      <c r="BZ16" s="626"/>
      <c r="CA16" s="626"/>
      <c r="CB16" s="666"/>
      <c r="CD16" s="667" t="s">
        <v>263</v>
      </c>
      <c r="CE16" s="664"/>
      <c r="CF16" s="664"/>
      <c r="CG16" s="664"/>
      <c r="CH16" s="664"/>
      <c r="CI16" s="664"/>
      <c r="CJ16" s="664"/>
      <c r="CK16" s="664"/>
      <c r="CL16" s="664"/>
      <c r="CM16" s="664"/>
      <c r="CN16" s="664"/>
      <c r="CO16" s="664"/>
      <c r="CP16" s="664"/>
      <c r="CQ16" s="665"/>
      <c r="CR16" s="623">
        <v>6567</v>
      </c>
      <c r="CS16" s="626"/>
      <c r="CT16" s="626"/>
      <c r="CU16" s="626"/>
      <c r="CV16" s="626"/>
      <c r="CW16" s="626"/>
      <c r="CX16" s="626"/>
      <c r="CY16" s="627"/>
      <c r="CZ16" s="685">
        <v>0.1</v>
      </c>
      <c r="DA16" s="685"/>
      <c r="DB16" s="685"/>
      <c r="DC16" s="685"/>
      <c r="DD16" s="631" t="s">
        <v>241</v>
      </c>
      <c r="DE16" s="626"/>
      <c r="DF16" s="626"/>
      <c r="DG16" s="626"/>
      <c r="DH16" s="626"/>
      <c r="DI16" s="626"/>
      <c r="DJ16" s="626"/>
      <c r="DK16" s="626"/>
      <c r="DL16" s="626"/>
      <c r="DM16" s="626"/>
      <c r="DN16" s="626"/>
      <c r="DO16" s="626"/>
      <c r="DP16" s="627"/>
      <c r="DQ16" s="631">
        <v>6567</v>
      </c>
      <c r="DR16" s="626"/>
      <c r="DS16" s="626"/>
      <c r="DT16" s="626"/>
      <c r="DU16" s="626"/>
      <c r="DV16" s="626"/>
      <c r="DW16" s="626"/>
      <c r="DX16" s="626"/>
      <c r="DY16" s="626"/>
      <c r="DZ16" s="626"/>
      <c r="EA16" s="626"/>
      <c r="EB16" s="626"/>
      <c r="EC16" s="666"/>
    </row>
    <row r="17" spans="2:133" ht="11.25" customHeight="1" x14ac:dyDescent="0.15">
      <c r="B17" s="620" t="s">
        <v>264</v>
      </c>
      <c r="C17" s="621"/>
      <c r="D17" s="621"/>
      <c r="E17" s="621"/>
      <c r="F17" s="621"/>
      <c r="G17" s="621"/>
      <c r="H17" s="621"/>
      <c r="I17" s="621"/>
      <c r="J17" s="621"/>
      <c r="K17" s="621"/>
      <c r="L17" s="621"/>
      <c r="M17" s="621"/>
      <c r="N17" s="621"/>
      <c r="O17" s="621"/>
      <c r="P17" s="621"/>
      <c r="Q17" s="622"/>
      <c r="R17" s="623">
        <v>15361</v>
      </c>
      <c r="S17" s="626"/>
      <c r="T17" s="626"/>
      <c r="U17" s="626"/>
      <c r="V17" s="626"/>
      <c r="W17" s="626"/>
      <c r="X17" s="626"/>
      <c r="Y17" s="627"/>
      <c r="Z17" s="685">
        <v>0.2</v>
      </c>
      <c r="AA17" s="685"/>
      <c r="AB17" s="685"/>
      <c r="AC17" s="685"/>
      <c r="AD17" s="686">
        <v>15361</v>
      </c>
      <c r="AE17" s="686"/>
      <c r="AF17" s="686"/>
      <c r="AG17" s="686"/>
      <c r="AH17" s="686"/>
      <c r="AI17" s="686"/>
      <c r="AJ17" s="686"/>
      <c r="AK17" s="686"/>
      <c r="AL17" s="628">
        <v>0.3</v>
      </c>
      <c r="AM17" s="629"/>
      <c r="AN17" s="629"/>
      <c r="AO17" s="687"/>
      <c r="AP17" s="620" t="s">
        <v>265</v>
      </c>
      <c r="AQ17" s="621"/>
      <c r="AR17" s="621"/>
      <c r="AS17" s="621"/>
      <c r="AT17" s="621"/>
      <c r="AU17" s="621"/>
      <c r="AV17" s="621"/>
      <c r="AW17" s="621"/>
      <c r="AX17" s="621"/>
      <c r="AY17" s="621"/>
      <c r="AZ17" s="621"/>
      <c r="BA17" s="621"/>
      <c r="BB17" s="621"/>
      <c r="BC17" s="621"/>
      <c r="BD17" s="621"/>
      <c r="BE17" s="621"/>
      <c r="BF17" s="622"/>
      <c r="BG17" s="623" t="s">
        <v>232</v>
      </c>
      <c r="BH17" s="626"/>
      <c r="BI17" s="626"/>
      <c r="BJ17" s="626"/>
      <c r="BK17" s="626"/>
      <c r="BL17" s="626"/>
      <c r="BM17" s="626"/>
      <c r="BN17" s="627"/>
      <c r="BO17" s="685" t="s">
        <v>232</v>
      </c>
      <c r="BP17" s="685"/>
      <c r="BQ17" s="685"/>
      <c r="BR17" s="685"/>
      <c r="BS17" s="631" t="s">
        <v>232</v>
      </c>
      <c r="BT17" s="626"/>
      <c r="BU17" s="626"/>
      <c r="BV17" s="626"/>
      <c r="BW17" s="626"/>
      <c r="BX17" s="626"/>
      <c r="BY17" s="626"/>
      <c r="BZ17" s="626"/>
      <c r="CA17" s="626"/>
      <c r="CB17" s="666"/>
      <c r="CD17" s="667" t="s">
        <v>266</v>
      </c>
      <c r="CE17" s="664"/>
      <c r="CF17" s="664"/>
      <c r="CG17" s="664"/>
      <c r="CH17" s="664"/>
      <c r="CI17" s="664"/>
      <c r="CJ17" s="664"/>
      <c r="CK17" s="664"/>
      <c r="CL17" s="664"/>
      <c r="CM17" s="664"/>
      <c r="CN17" s="664"/>
      <c r="CO17" s="664"/>
      <c r="CP17" s="664"/>
      <c r="CQ17" s="665"/>
      <c r="CR17" s="623">
        <v>701389</v>
      </c>
      <c r="CS17" s="626"/>
      <c r="CT17" s="626"/>
      <c r="CU17" s="626"/>
      <c r="CV17" s="626"/>
      <c r="CW17" s="626"/>
      <c r="CX17" s="626"/>
      <c r="CY17" s="627"/>
      <c r="CZ17" s="685">
        <v>8.8000000000000007</v>
      </c>
      <c r="DA17" s="685"/>
      <c r="DB17" s="685"/>
      <c r="DC17" s="685"/>
      <c r="DD17" s="631" t="s">
        <v>232</v>
      </c>
      <c r="DE17" s="626"/>
      <c r="DF17" s="626"/>
      <c r="DG17" s="626"/>
      <c r="DH17" s="626"/>
      <c r="DI17" s="626"/>
      <c r="DJ17" s="626"/>
      <c r="DK17" s="626"/>
      <c r="DL17" s="626"/>
      <c r="DM17" s="626"/>
      <c r="DN17" s="626"/>
      <c r="DO17" s="626"/>
      <c r="DP17" s="627"/>
      <c r="DQ17" s="631">
        <v>688417</v>
      </c>
      <c r="DR17" s="626"/>
      <c r="DS17" s="626"/>
      <c r="DT17" s="626"/>
      <c r="DU17" s="626"/>
      <c r="DV17" s="626"/>
      <c r="DW17" s="626"/>
      <c r="DX17" s="626"/>
      <c r="DY17" s="626"/>
      <c r="DZ17" s="626"/>
      <c r="EA17" s="626"/>
      <c r="EB17" s="626"/>
      <c r="EC17" s="666"/>
    </row>
    <row r="18" spans="2:133" ht="11.25" customHeight="1" x14ac:dyDescent="0.15">
      <c r="B18" s="620" t="s">
        <v>267</v>
      </c>
      <c r="C18" s="621"/>
      <c r="D18" s="621"/>
      <c r="E18" s="621"/>
      <c r="F18" s="621"/>
      <c r="G18" s="621"/>
      <c r="H18" s="621"/>
      <c r="I18" s="621"/>
      <c r="J18" s="621"/>
      <c r="K18" s="621"/>
      <c r="L18" s="621"/>
      <c r="M18" s="621"/>
      <c r="N18" s="621"/>
      <c r="O18" s="621"/>
      <c r="P18" s="621"/>
      <c r="Q18" s="622"/>
      <c r="R18" s="623">
        <v>2071832</v>
      </c>
      <c r="S18" s="626"/>
      <c r="T18" s="626"/>
      <c r="U18" s="626"/>
      <c r="V18" s="626"/>
      <c r="W18" s="626"/>
      <c r="X18" s="626"/>
      <c r="Y18" s="627"/>
      <c r="Z18" s="685">
        <v>24.6</v>
      </c>
      <c r="AA18" s="685"/>
      <c r="AB18" s="685"/>
      <c r="AC18" s="685"/>
      <c r="AD18" s="686">
        <v>1832349</v>
      </c>
      <c r="AE18" s="686"/>
      <c r="AF18" s="686"/>
      <c r="AG18" s="686"/>
      <c r="AH18" s="686"/>
      <c r="AI18" s="686"/>
      <c r="AJ18" s="686"/>
      <c r="AK18" s="686"/>
      <c r="AL18" s="628">
        <v>37.700000000000003</v>
      </c>
      <c r="AM18" s="629"/>
      <c r="AN18" s="629"/>
      <c r="AO18" s="687"/>
      <c r="AP18" s="620" t="s">
        <v>268</v>
      </c>
      <c r="AQ18" s="621"/>
      <c r="AR18" s="621"/>
      <c r="AS18" s="621"/>
      <c r="AT18" s="621"/>
      <c r="AU18" s="621"/>
      <c r="AV18" s="621"/>
      <c r="AW18" s="621"/>
      <c r="AX18" s="621"/>
      <c r="AY18" s="621"/>
      <c r="AZ18" s="621"/>
      <c r="BA18" s="621"/>
      <c r="BB18" s="621"/>
      <c r="BC18" s="621"/>
      <c r="BD18" s="621"/>
      <c r="BE18" s="621"/>
      <c r="BF18" s="622"/>
      <c r="BG18" s="623" t="s">
        <v>126</v>
      </c>
      <c r="BH18" s="626"/>
      <c r="BI18" s="626"/>
      <c r="BJ18" s="626"/>
      <c r="BK18" s="626"/>
      <c r="BL18" s="626"/>
      <c r="BM18" s="626"/>
      <c r="BN18" s="627"/>
      <c r="BO18" s="685" t="s">
        <v>241</v>
      </c>
      <c r="BP18" s="685"/>
      <c r="BQ18" s="685"/>
      <c r="BR18" s="685"/>
      <c r="BS18" s="631" t="s">
        <v>232</v>
      </c>
      <c r="BT18" s="626"/>
      <c r="BU18" s="626"/>
      <c r="BV18" s="626"/>
      <c r="BW18" s="626"/>
      <c r="BX18" s="626"/>
      <c r="BY18" s="626"/>
      <c r="BZ18" s="626"/>
      <c r="CA18" s="626"/>
      <c r="CB18" s="666"/>
      <c r="CD18" s="667" t="s">
        <v>269</v>
      </c>
      <c r="CE18" s="664"/>
      <c r="CF18" s="664"/>
      <c r="CG18" s="664"/>
      <c r="CH18" s="664"/>
      <c r="CI18" s="664"/>
      <c r="CJ18" s="664"/>
      <c r="CK18" s="664"/>
      <c r="CL18" s="664"/>
      <c r="CM18" s="664"/>
      <c r="CN18" s="664"/>
      <c r="CO18" s="664"/>
      <c r="CP18" s="664"/>
      <c r="CQ18" s="665"/>
      <c r="CR18" s="623" t="s">
        <v>232</v>
      </c>
      <c r="CS18" s="626"/>
      <c r="CT18" s="626"/>
      <c r="CU18" s="626"/>
      <c r="CV18" s="626"/>
      <c r="CW18" s="626"/>
      <c r="CX18" s="626"/>
      <c r="CY18" s="627"/>
      <c r="CZ18" s="685" t="s">
        <v>232</v>
      </c>
      <c r="DA18" s="685"/>
      <c r="DB18" s="685"/>
      <c r="DC18" s="685"/>
      <c r="DD18" s="631" t="s">
        <v>232</v>
      </c>
      <c r="DE18" s="626"/>
      <c r="DF18" s="626"/>
      <c r="DG18" s="626"/>
      <c r="DH18" s="626"/>
      <c r="DI18" s="626"/>
      <c r="DJ18" s="626"/>
      <c r="DK18" s="626"/>
      <c r="DL18" s="626"/>
      <c r="DM18" s="626"/>
      <c r="DN18" s="626"/>
      <c r="DO18" s="626"/>
      <c r="DP18" s="627"/>
      <c r="DQ18" s="631" t="s">
        <v>232</v>
      </c>
      <c r="DR18" s="626"/>
      <c r="DS18" s="626"/>
      <c r="DT18" s="626"/>
      <c r="DU18" s="626"/>
      <c r="DV18" s="626"/>
      <c r="DW18" s="626"/>
      <c r="DX18" s="626"/>
      <c r="DY18" s="626"/>
      <c r="DZ18" s="626"/>
      <c r="EA18" s="626"/>
      <c r="EB18" s="626"/>
      <c r="EC18" s="666"/>
    </row>
    <row r="19" spans="2:133" ht="11.25" customHeight="1" x14ac:dyDescent="0.15">
      <c r="B19" s="620" t="s">
        <v>270</v>
      </c>
      <c r="C19" s="621"/>
      <c r="D19" s="621"/>
      <c r="E19" s="621"/>
      <c r="F19" s="621"/>
      <c r="G19" s="621"/>
      <c r="H19" s="621"/>
      <c r="I19" s="621"/>
      <c r="J19" s="621"/>
      <c r="K19" s="621"/>
      <c r="L19" s="621"/>
      <c r="M19" s="621"/>
      <c r="N19" s="621"/>
      <c r="O19" s="621"/>
      <c r="P19" s="621"/>
      <c r="Q19" s="622"/>
      <c r="R19" s="623">
        <v>1832349</v>
      </c>
      <c r="S19" s="626"/>
      <c r="T19" s="626"/>
      <c r="U19" s="626"/>
      <c r="V19" s="626"/>
      <c r="W19" s="626"/>
      <c r="X19" s="626"/>
      <c r="Y19" s="627"/>
      <c r="Z19" s="685">
        <v>21.8</v>
      </c>
      <c r="AA19" s="685"/>
      <c r="AB19" s="685"/>
      <c r="AC19" s="685"/>
      <c r="AD19" s="686">
        <v>1832349</v>
      </c>
      <c r="AE19" s="686"/>
      <c r="AF19" s="686"/>
      <c r="AG19" s="686"/>
      <c r="AH19" s="686"/>
      <c r="AI19" s="686"/>
      <c r="AJ19" s="686"/>
      <c r="AK19" s="686"/>
      <c r="AL19" s="628">
        <v>37.700000000000003</v>
      </c>
      <c r="AM19" s="629"/>
      <c r="AN19" s="629"/>
      <c r="AO19" s="687"/>
      <c r="AP19" s="620" t="s">
        <v>271</v>
      </c>
      <c r="AQ19" s="621"/>
      <c r="AR19" s="621"/>
      <c r="AS19" s="621"/>
      <c r="AT19" s="621"/>
      <c r="AU19" s="621"/>
      <c r="AV19" s="621"/>
      <c r="AW19" s="621"/>
      <c r="AX19" s="621"/>
      <c r="AY19" s="621"/>
      <c r="AZ19" s="621"/>
      <c r="BA19" s="621"/>
      <c r="BB19" s="621"/>
      <c r="BC19" s="621"/>
      <c r="BD19" s="621"/>
      <c r="BE19" s="621"/>
      <c r="BF19" s="622"/>
      <c r="BG19" s="623">
        <v>3507</v>
      </c>
      <c r="BH19" s="626"/>
      <c r="BI19" s="626"/>
      <c r="BJ19" s="626"/>
      <c r="BK19" s="626"/>
      <c r="BL19" s="626"/>
      <c r="BM19" s="626"/>
      <c r="BN19" s="627"/>
      <c r="BO19" s="685">
        <v>0.1</v>
      </c>
      <c r="BP19" s="685"/>
      <c r="BQ19" s="685"/>
      <c r="BR19" s="685"/>
      <c r="BS19" s="631" t="s">
        <v>232</v>
      </c>
      <c r="BT19" s="626"/>
      <c r="BU19" s="626"/>
      <c r="BV19" s="626"/>
      <c r="BW19" s="626"/>
      <c r="BX19" s="626"/>
      <c r="BY19" s="626"/>
      <c r="BZ19" s="626"/>
      <c r="CA19" s="626"/>
      <c r="CB19" s="666"/>
      <c r="CD19" s="667" t="s">
        <v>272</v>
      </c>
      <c r="CE19" s="664"/>
      <c r="CF19" s="664"/>
      <c r="CG19" s="664"/>
      <c r="CH19" s="664"/>
      <c r="CI19" s="664"/>
      <c r="CJ19" s="664"/>
      <c r="CK19" s="664"/>
      <c r="CL19" s="664"/>
      <c r="CM19" s="664"/>
      <c r="CN19" s="664"/>
      <c r="CO19" s="664"/>
      <c r="CP19" s="664"/>
      <c r="CQ19" s="665"/>
      <c r="CR19" s="623" t="s">
        <v>126</v>
      </c>
      <c r="CS19" s="626"/>
      <c r="CT19" s="626"/>
      <c r="CU19" s="626"/>
      <c r="CV19" s="626"/>
      <c r="CW19" s="626"/>
      <c r="CX19" s="626"/>
      <c r="CY19" s="627"/>
      <c r="CZ19" s="685" t="s">
        <v>126</v>
      </c>
      <c r="DA19" s="685"/>
      <c r="DB19" s="685"/>
      <c r="DC19" s="685"/>
      <c r="DD19" s="631" t="s">
        <v>126</v>
      </c>
      <c r="DE19" s="626"/>
      <c r="DF19" s="626"/>
      <c r="DG19" s="626"/>
      <c r="DH19" s="626"/>
      <c r="DI19" s="626"/>
      <c r="DJ19" s="626"/>
      <c r="DK19" s="626"/>
      <c r="DL19" s="626"/>
      <c r="DM19" s="626"/>
      <c r="DN19" s="626"/>
      <c r="DO19" s="626"/>
      <c r="DP19" s="627"/>
      <c r="DQ19" s="631" t="s">
        <v>126</v>
      </c>
      <c r="DR19" s="626"/>
      <c r="DS19" s="626"/>
      <c r="DT19" s="626"/>
      <c r="DU19" s="626"/>
      <c r="DV19" s="626"/>
      <c r="DW19" s="626"/>
      <c r="DX19" s="626"/>
      <c r="DY19" s="626"/>
      <c r="DZ19" s="626"/>
      <c r="EA19" s="626"/>
      <c r="EB19" s="626"/>
      <c r="EC19" s="666"/>
    </row>
    <row r="20" spans="2:133" ht="11.25" customHeight="1" x14ac:dyDescent="0.15">
      <c r="B20" s="620" t="s">
        <v>273</v>
      </c>
      <c r="C20" s="621"/>
      <c r="D20" s="621"/>
      <c r="E20" s="621"/>
      <c r="F20" s="621"/>
      <c r="G20" s="621"/>
      <c r="H20" s="621"/>
      <c r="I20" s="621"/>
      <c r="J20" s="621"/>
      <c r="K20" s="621"/>
      <c r="L20" s="621"/>
      <c r="M20" s="621"/>
      <c r="N20" s="621"/>
      <c r="O20" s="621"/>
      <c r="P20" s="621"/>
      <c r="Q20" s="622"/>
      <c r="R20" s="623">
        <v>239249</v>
      </c>
      <c r="S20" s="626"/>
      <c r="T20" s="626"/>
      <c r="U20" s="626"/>
      <c r="V20" s="626"/>
      <c r="W20" s="626"/>
      <c r="X20" s="626"/>
      <c r="Y20" s="627"/>
      <c r="Z20" s="685">
        <v>2.8</v>
      </c>
      <c r="AA20" s="685"/>
      <c r="AB20" s="685"/>
      <c r="AC20" s="685"/>
      <c r="AD20" s="686" t="s">
        <v>232</v>
      </c>
      <c r="AE20" s="686"/>
      <c r="AF20" s="686"/>
      <c r="AG20" s="686"/>
      <c r="AH20" s="686"/>
      <c r="AI20" s="686"/>
      <c r="AJ20" s="686"/>
      <c r="AK20" s="686"/>
      <c r="AL20" s="628" t="s">
        <v>126</v>
      </c>
      <c r="AM20" s="629"/>
      <c r="AN20" s="629"/>
      <c r="AO20" s="687"/>
      <c r="AP20" s="620" t="s">
        <v>274</v>
      </c>
      <c r="AQ20" s="621"/>
      <c r="AR20" s="621"/>
      <c r="AS20" s="621"/>
      <c r="AT20" s="621"/>
      <c r="AU20" s="621"/>
      <c r="AV20" s="621"/>
      <c r="AW20" s="621"/>
      <c r="AX20" s="621"/>
      <c r="AY20" s="621"/>
      <c r="AZ20" s="621"/>
      <c r="BA20" s="621"/>
      <c r="BB20" s="621"/>
      <c r="BC20" s="621"/>
      <c r="BD20" s="621"/>
      <c r="BE20" s="621"/>
      <c r="BF20" s="622"/>
      <c r="BG20" s="623">
        <v>3507</v>
      </c>
      <c r="BH20" s="626"/>
      <c r="BI20" s="626"/>
      <c r="BJ20" s="626"/>
      <c r="BK20" s="626"/>
      <c r="BL20" s="626"/>
      <c r="BM20" s="626"/>
      <c r="BN20" s="627"/>
      <c r="BO20" s="685">
        <v>0.1</v>
      </c>
      <c r="BP20" s="685"/>
      <c r="BQ20" s="685"/>
      <c r="BR20" s="685"/>
      <c r="BS20" s="631" t="s">
        <v>232</v>
      </c>
      <c r="BT20" s="626"/>
      <c r="BU20" s="626"/>
      <c r="BV20" s="626"/>
      <c r="BW20" s="626"/>
      <c r="BX20" s="626"/>
      <c r="BY20" s="626"/>
      <c r="BZ20" s="626"/>
      <c r="CA20" s="626"/>
      <c r="CB20" s="666"/>
      <c r="CD20" s="667" t="s">
        <v>275</v>
      </c>
      <c r="CE20" s="664"/>
      <c r="CF20" s="664"/>
      <c r="CG20" s="664"/>
      <c r="CH20" s="664"/>
      <c r="CI20" s="664"/>
      <c r="CJ20" s="664"/>
      <c r="CK20" s="664"/>
      <c r="CL20" s="664"/>
      <c r="CM20" s="664"/>
      <c r="CN20" s="664"/>
      <c r="CO20" s="664"/>
      <c r="CP20" s="664"/>
      <c r="CQ20" s="665"/>
      <c r="CR20" s="623">
        <v>7927076</v>
      </c>
      <c r="CS20" s="626"/>
      <c r="CT20" s="626"/>
      <c r="CU20" s="626"/>
      <c r="CV20" s="626"/>
      <c r="CW20" s="626"/>
      <c r="CX20" s="626"/>
      <c r="CY20" s="627"/>
      <c r="CZ20" s="685">
        <v>100</v>
      </c>
      <c r="DA20" s="685"/>
      <c r="DB20" s="685"/>
      <c r="DC20" s="685"/>
      <c r="DD20" s="631">
        <v>1015579</v>
      </c>
      <c r="DE20" s="626"/>
      <c r="DF20" s="626"/>
      <c r="DG20" s="626"/>
      <c r="DH20" s="626"/>
      <c r="DI20" s="626"/>
      <c r="DJ20" s="626"/>
      <c r="DK20" s="626"/>
      <c r="DL20" s="626"/>
      <c r="DM20" s="626"/>
      <c r="DN20" s="626"/>
      <c r="DO20" s="626"/>
      <c r="DP20" s="627"/>
      <c r="DQ20" s="631">
        <v>5547336</v>
      </c>
      <c r="DR20" s="626"/>
      <c r="DS20" s="626"/>
      <c r="DT20" s="626"/>
      <c r="DU20" s="626"/>
      <c r="DV20" s="626"/>
      <c r="DW20" s="626"/>
      <c r="DX20" s="626"/>
      <c r="DY20" s="626"/>
      <c r="DZ20" s="626"/>
      <c r="EA20" s="626"/>
      <c r="EB20" s="626"/>
      <c r="EC20" s="666"/>
    </row>
    <row r="21" spans="2:133" ht="11.25" customHeight="1" x14ac:dyDescent="0.15">
      <c r="B21" s="620" t="s">
        <v>276</v>
      </c>
      <c r="C21" s="621"/>
      <c r="D21" s="621"/>
      <c r="E21" s="621"/>
      <c r="F21" s="621"/>
      <c r="G21" s="621"/>
      <c r="H21" s="621"/>
      <c r="I21" s="621"/>
      <c r="J21" s="621"/>
      <c r="K21" s="621"/>
      <c r="L21" s="621"/>
      <c r="M21" s="621"/>
      <c r="N21" s="621"/>
      <c r="O21" s="621"/>
      <c r="P21" s="621"/>
      <c r="Q21" s="622"/>
      <c r="R21" s="623">
        <v>234</v>
      </c>
      <c r="S21" s="626"/>
      <c r="T21" s="626"/>
      <c r="U21" s="626"/>
      <c r="V21" s="626"/>
      <c r="W21" s="626"/>
      <c r="X21" s="626"/>
      <c r="Y21" s="627"/>
      <c r="Z21" s="685">
        <v>0</v>
      </c>
      <c r="AA21" s="685"/>
      <c r="AB21" s="685"/>
      <c r="AC21" s="685"/>
      <c r="AD21" s="686" t="s">
        <v>126</v>
      </c>
      <c r="AE21" s="686"/>
      <c r="AF21" s="686"/>
      <c r="AG21" s="686"/>
      <c r="AH21" s="686"/>
      <c r="AI21" s="686"/>
      <c r="AJ21" s="686"/>
      <c r="AK21" s="686"/>
      <c r="AL21" s="628" t="s">
        <v>232</v>
      </c>
      <c r="AM21" s="629"/>
      <c r="AN21" s="629"/>
      <c r="AO21" s="687"/>
      <c r="AP21" s="731" t="s">
        <v>277</v>
      </c>
      <c r="AQ21" s="738"/>
      <c r="AR21" s="738"/>
      <c r="AS21" s="738"/>
      <c r="AT21" s="738"/>
      <c r="AU21" s="738"/>
      <c r="AV21" s="738"/>
      <c r="AW21" s="738"/>
      <c r="AX21" s="738"/>
      <c r="AY21" s="738"/>
      <c r="AZ21" s="738"/>
      <c r="BA21" s="738"/>
      <c r="BB21" s="738"/>
      <c r="BC21" s="738"/>
      <c r="BD21" s="738"/>
      <c r="BE21" s="738"/>
      <c r="BF21" s="733"/>
      <c r="BG21" s="623">
        <v>3507</v>
      </c>
      <c r="BH21" s="626"/>
      <c r="BI21" s="626"/>
      <c r="BJ21" s="626"/>
      <c r="BK21" s="626"/>
      <c r="BL21" s="626"/>
      <c r="BM21" s="626"/>
      <c r="BN21" s="627"/>
      <c r="BO21" s="685">
        <v>0.1</v>
      </c>
      <c r="BP21" s="685"/>
      <c r="BQ21" s="685"/>
      <c r="BR21" s="685"/>
      <c r="BS21" s="631" t="s">
        <v>232</v>
      </c>
      <c r="BT21" s="626"/>
      <c r="BU21" s="626"/>
      <c r="BV21" s="626"/>
      <c r="BW21" s="626"/>
      <c r="BX21" s="626"/>
      <c r="BY21" s="626"/>
      <c r="BZ21" s="626"/>
      <c r="CA21" s="626"/>
      <c r="CB21" s="666"/>
      <c r="CD21" s="743"/>
      <c r="CE21" s="677"/>
      <c r="CF21" s="677"/>
      <c r="CG21" s="677"/>
      <c r="CH21" s="677"/>
      <c r="CI21" s="677"/>
      <c r="CJ21" s="677"/>
      <c r="CK21" s="677"/>
      <c r="CL21" s="677"/>
      <c r="CM21" s="677"/>
      <c r="CN21" s="677"/>
      <c r="CO21" s="677"/>
      <c r="CP21" s="677"/>
      <c r="CQ21" s="678"/>
      <c r="CR21" s="744"/>
      <c r="CS21" s="745"/>
      <c r="CT21" s="745"/>
      <c r="CU21" s="745"/>
      <c r="CV21" s="745"/>
      <c r="CW21" s="745"/>
      <c r="CX21" s="745"/>
      <c r="CY21" s="746"/>
      <c r="CZ21" s="747"/>
      <c r="DA21" s="747"/>
      <c r="DB21" s="747"/>
      <c r="DC21" s="747"/>
      <c r="DD21" s="748"/>
      <c r="DE21" s="745"/>
      <c r="DF21" s="745"/>
      <c r="DG21" s="745"/>
      <c r="DH21" s="745"/>
      <c r="DI21" s="745"/>
      <c r="DJ21" s="745"/>
      <c r="DK21" s="745"/>
      <c r="DL21" s="745"/>
      <c r="DM21" s="745"/>
      <c r="DN21" s="745"/>
      <c r="DO21" s="745"/>
      <c r="DP21" s="746"/>
      <c r="DQ21" s="748"/>
      <c r="DR21" s="745"/>
      <c r="DS21" s="745"/>
      <c r="DT21" s="745"/>
      <c r="DU21" s="745"/>
      <c r="DV21" s="745"/>
      <c r="DW21" s="745"/>
      <c r="DX21" s="745"/>
      <c r="DY21" s="745"/>
      <c r="DZ21" s="745"/>
      <c r="EA21" s="745"/>
      <c r="EB21" s="745"/>
      <c r="EC21" s="752"/>
    </row>
    <row r="22" spans="2:133" ht="11.25" customHeight="1" x14ac:dyDescent="0.15">
      <c r="B22" s="620" t="s">
        <v>278</v>
      </c>
      <c r="C22" s="621"/>
      <c r="D22" s="621"/>
      <c r="E22" s="621"/>
      <c r="F22" s="621"/>
      <c r="G22" s="621"/>
      <c r="H22" s="621"/>
      <c r="I22" s="621"/>
      <c r="J22" s="621"/>
      <c r="K22" s="621"/>
      <c r="L22" s="621"/>
      <c r="M22" s="621"/>
      <c r="N22" s="621"/>
      <c r="O22" s="621"/>
      <c r="P22" s="621"/>
      <c r="Q22" s="622"/>
      <c r="R22" s="623">
        <v>5094619</v>
      </c>
      <c r="S22" s="626"/>
      <c r="T22" s="626"/>
      <c r="U22" s="626"/>
      <c r="V22" s="626"/>
      <c r="W22" s="626"/>
      <c r="X22" s="626"/>
      <c r="Y22" s="627"/>
      <c r="Z22" s="685">
        <v>60.5</v>
      </c>
      <c r="AA22" s="685"/>
      <c r="AB22" s="685"/>
      <c r="AC22" s="685"/>
      <c r="AD22" s="686">
        <v>4855136</v>
      </c>
      <c r="AE22" s="686"/>
      <c r="AF22" s="686"/>
      <c r="AG22" s="686"/>
      <c r="AH22" s="686"/>
      <c r="AI22" s="686"/>
      <c r="AJ22" s="686"/>
      <c r="AK22" s="686"/>
      <c r="AL22" s="628">
        <v>99.8</v>
      </c>
      <c r="AM22" s="629"/>
      <c r="AN22" s="629"/>
      <c r="AO22" s="687"/>
      <c r="AP22" s="731" t="s">
        <v>279</v>
      </c>
      <c r="AQ22" s="738"/>
      <c r="AR22" s="738"/>
      <c r="AS22" s="738"/>
      <c r="AT22" s="738"/>
      <c r="AU22" s="738"/>
      <c r="AV22" s="738"/>
      <c r="AW22" s="738"/>
      <c r="AX22" s="738"/>
      <c r="AY22" s="738"/>
      <c r="AZ22" s="738"/>
      <c r="BA22" s="738"/>
      <c r="BB22" s="738"/>
      <c r="BC22" s="738"/>
      <c r="BD22" s="738"/>
      <c r="BE22" s="738"/>
      <c r="BF22" s="733"/>
      <c r="BG22" s="623" t="s">
        <v>232</v>
      </c>
      <c r="BH22" s="626"/>
      <c r="BI22" s="626"/>
      <c r="BJ22" s="626"/>
      <c r="BK22" s="626"/>
      <c r="BL22" s="626"/>
      <c r="BM22" s="626"/>
      <c r="BN22" s="627"/>
      <c r="BO22" s="685" t="s">
        <v>232</v>
      </c>
      <c r="BP22" s="685"/>
      <c r="BQ22" s="685"/>
      <c r="BR22" s="685"/>
      <c r="BS22" s="631" t="s">
        <v>232</v>
      </c>
      <c r="BT22" s="626"/>
      <c r="BU22" s="626"/>
      <c r="BV22" s="626"/>
      <c r="BW22" s="626"/>
      <c r="BX22" s="626"/>
      <c r="BY22" s="626"/>
      <c r="BZ22" s="626"/>
      <c r="CA22" s="626"/>
      <c r="CB22" s="666"/>
      <c r="CD22" s="740" t="s">
        <v>280</v>
      </c>
      <c r="CE22" s="741"/>
      <c r="CF22" s="741"/>
      <c r="CG22" s="741"/>
      <c r="CH22" s="741"/>
      <c r="CI22" s="741"/>
      <c r="CJ22" s="741"/>
      <c r="CK22" s="741"/>
      <c r="CL22" s="741"/>
      <c r="CM22" s="741"/>
      <c r="CN22" s="741"/>
      <c r="CO22" s="741"/>
      <c r="CP22" s="741"/>
      <c r="CQ22" s="741"/>
      <c r="CR22" s="741"/>
      <c r="CS22" s="741"/>
      <c r="CT22" s="741"/>
      <c r="CU22" s="741"/>
      <c r="CV22" s="741"/>
      <c r="CW22" s="741"/>
      <c r="CX22" s="741"/>
      <c r="CY22" s="741"/>
      <c r="CZ22" s="741"/>
      <c r="DA22" s="741"/>
      <c r="DB22" s="741"/>
      <c r="DC22" s="741"/>
      <c r="DD22" s="741"/>
      <c r="DE22" s="741"/>
      <c r="DF22" s="741"/>
      <c r="DG22" s="741"/>
      <c r="DH22" s="741"/>
      <c r="DI22" s="741"/>
      <c r="DJ22" s="741"/>
      <c r="DK22" s="741"/>
      <c r="DL22" s="741"/>
      <c r="DM22" s="741"/>
      <c r="DN22" s="741"/>
      <c r="DO22" s="741"/>
      <c r="DP22" s="741"/>
      <c r="DQ22" s="741"/>
      <c r="DR22" s="741"/>
      <c r="DS22" s="741"/>
      <c r="DT22" s="741"/>
      <c r="DU22" s="741"/>
      <c r="DV22" s="741"/>
      <c r="DW22" s="741"/>
      <c r="DX22" s="741"/>
      <c r="DY22" s="741"/>
      <c r="DZ22" s="741"/>
      <c r="EA22" s="741"/>
      <c r="EB22" s="741"/>
      <c r="EC22" s="742"/>
    </row>
    <row r="23" spans="2:133" ht="11.25" customHeight="1" x14ac:dyDescent="0.15">
      <c r="B23" s="620" t="s">
        <v>281</v>
      </c>
      <c r="C23" s="621"/>
      <c r="D23" s="621"/>
      <c r="E23" s="621"/>
      <c r="F23" s="621"/>
      <c r="G23" s="621"/>
      <c r="H23" s="621"/>
      <c r="I23" s="621"/>
      <c r="J23" s="621"/>
      <c r="K23" s="621"/>
      <c r="L23" s="621"/>
      <c r="M23" s="621"/>
      <c r="N23" s="621"/>
      <c r="O23" s="621"/>
      <c r="P23" s="621"/>
      <c r="Q23" s="622"/>
      <c r="R23" s="623">
        <v>1264</v>
      </c>
      <c r="S23" s="626"/>
      <c r="T23" s="626"/>
      <c r="U23" s="626"/>
      <c r="V23" s="626"/>
      <c r="W23" s="626"/>
      <c r="X23" s="626"/>
      <c r="Y23" s="627"/>
      <c r="Z23" s="685">
        <v>0</v>
      </c>
      <c r="AA23" s="685"/>
      <c r="AB23" s="685"/>
      <c r="AC23" s="685"/>
      <c r="AD23" s="686">
        <v>1264</v>
      </c>
      <c r="AE23" s="686"/>
      <c r="AF23" s="686"/>
      <c r="AG23" s="686"/>
      <c r="AH23" s="686"/>
      <c r="AI23" s="686"/>
      <c r="AJ23" s="686"/>
      <c r="AK23" s="686"/>
      <c r="AL23" s="628">
        <v>0</v>
      </c>
      <c r="AM23" s="629"/>
      <c r="AN23" s="629"/>
      <c r="AO23" s="687"/>
      <c r="AP23" s="731" t="s">
        <v>282</v>
      </c>
      <c r="AQ23" s="738"/>
      <c r="AR23" s="738"/>
      <c r="AS23" s="738"/>
      <c r="AT23" s="738"/>
      <c r="AU23" s="738"/>
      <c r="AV23" s="738"/>
      <c r="AW23" s="738"/>
      <c r="AX23" s="738"/>
      <c r="AY23" s="738"/>
      <c r="AZ23" s="738"/>
      <c r="BA23" s="738"/>
      <c r="BB23" s="738"/>
      <c r="BC23" s="738"/>
      <c r="BD23" s="738"/>
      <c r="BE23" s="738"/>
      <c r="BF23" s="733"/>
      <c r="BG23" s="623" t="s">
        <v>126</v>
      </c>
      <c r="BH23" s="626"/>
      <c r="BI23" s="626"/>
      <c r="BJ23" s="626"/>
      <c r="BK23" s="626"/>
      <c r="BL23" s="626"/>
      <c r="BM23" s="626"/>
      <c r="BN23" s="627"/>
      <c r="BO23" s="685" t="s">
        <v>126</v>
      </c>
      <c r="BP23" s="685"/>
      <c r="BQ23" s="685"/>
      <c r="BR23" s="685"/>
      <c r="BS23" s="631" t="s">
        <v>232</v>
      </c>
      <c r="BT23" s="626"/>
      <c r="BU23" s="626"/>
      <c r="BV23" s="626"/>
      <c r="BW23" s="626"/>
      <c r="BX23" s="626"/>
      <c r="BY23" s="626"/>
      <c r="BZ23" s="626"/>
      <c r="CA23" s="626"/>
      <c r="CB23" s="666"/>
      <c r="CD23" s="740" t="s">
        <v>220</v>
      </c>
      <c r="CE23" s="741"/>
      <c r="CF23" s="741"/>
      <c r="CG23" s="741"/>
      <c r="CH23" s="741"/>
      <c r="CI23" s="741"/>
      <c r="CJ23" s="741"/>
      <c r="CK23" s="741"/>
      <c r="CL23" s="741"/>
      <c r="CM23" s="741"/>
      <c r="CN23" s="741"/>
      <c r="CO23" s="741"/>
      <c r="CP23" s="741"/>
      <c r="CQ23" s="742"/>
      <c r="CR23" s="740" t="s">
        <v>283</v>
      </c>
      <c r="CS23" s="741"/>
      <c r="CT23" s="741"/>
      <c r="CU23" s="741"/>
      <c r="CV23" s="741"/>
      <c r="CW23" s="741"/>
      <c r="CX23" s="741"/>
      <c r="CY23" s="742"/>
      <c r="CZ23" s="740" t="s">
        <v>284</v>
      </c>
      <c r="DA23" s="741"/>
      <c r="DB23" s="741"/>
      <c r="DC23" s="742"/>
      <c r="DD23" s="740" t="s">
        <v>285</v>
      </c>
      <c r="DE23" s="741"/>
      <c r="DF23" s="741"/>
      <c r="DG23" s="741"/>
      <c r="DH23" s="741"/>
      <c r="DI23" s="741"/>
      <c r="DJ23" s="741"/>
      <c r="DK23" s="742"/>
      <c r="DL23" s="749" t="s">
        <v>286</v>
      </c>
      <c r="DM23" s="750"/>
      <c r="DN23" s="750"/>
      <c r="DO23" s="750"/>
      <c r="DP23" s="750"/>
      <c r="DQ23" s="750"/>
      <c r="DR23" s="750"/>
      <c r="DS23" s="750"/>
      <c r="DT23" s="750"/>
      <c r="DU23" s="750"/>
      <c r="DV23" s="751"/>
      <c r="DW23" s="740" t="s">
        <v>287</v>
      </c>
      <c r="DX23" s="741"/>
      <c r="DY23" s="741"/>
      <c r="DZ23" s="741"/>
      <c r="EA23" s="741"/>
      <c r="EB23" s="741"/>
      <c r="EC23" s="742"/>
    </row>
    <row r="24" spans="2:133" ht="11.25" customHeight="1" x14ac:dyDescent="0.15">
      <c r="B24" s="620" t="s">
        <v>288</v>
      </c>
      <c r="C24" s="621"/>
      <c r="D24" s="621"/>
      <c r="E24" s="621"/>
      <c r="F24" s="621"/>
      <c r="G24" s="621"/>
      <c r="H24" s="621"/>
      <c r="I24" s="621"/>
      <c r="J24" s="621"/>
      <c r="K24" s="621"/>
      <c r="L24" s="621"/>
      <c r="M24" s="621"/>
      <c r="N24" s="621"/>
      <c r="O24" s="621"/>
      <c r="P24" s="621"/>
      <c r="Q24" s="622"/>
      <c r="R24" s="623">
        <v>101473</v>
      </c>
      <c r="S24" s="626"/>
      <c r="T24" s="626"/>
      <c r="U24" s="626"/>
      <c r="V24" s="626"/>
      <c r="W24" s="626"/>
      <c r="X24" s="626"/>
      <c r="Y24" s="627"/>
      <c r="Z24" s="685">
        <v>1.2</v>
      </c>
      <c r="AA24" s="685"/>
      <c r="AB24" s="685"/>
      <c r="AC24" s="685"/>
      <c r="AD24" s="686" t="s">
        <v>232</v>
      </c>
      <c r="AE24" s="686"/>
      <c r="AF24" s="686"/>
      <c r="AG24" s="686"/>
      <c r="AH24" s="686"/>
      <c r="AI24" s="686"/>
      <c r="AJ24" s="686"/>
      <c r="AK24" s="686"/>
      <c r="AL24" s="628" t="s">
        <v>126</v>
      </c>
      <c r="AM24" s="629"/>
      <c r="AN24" s="629"/>
      <c r="AO24" s="687"/>
      <c r="AP24" s="731" t="s">
        <v>289</v>
      </c>
      <c r="AQ24" s="738"/>
      <c r="AR24" s="738"/>
      <c r="AS24" s="738"/>
      <c r="AT24" s="738"/>
      <c r="AU24" s="738"/>
      <c r="AV24" s="738"/>
      <c r="AW24" s="738"/>
      <c r="AX24" s="738"/>
      <c r="AY24" s="738"/>
      <c r="AZ24" s="738"/>
      <c r="BA24" s="738"/>
      <c r="BB24" s="738"/>
      <c r="BC24" s="738"/>
      <c r="BD24" s="738"/>
      <c r="BE24" s="738"/>
      <c r="BF24" s="733"/>
      <c r="BG24" s="623" t="s">
        <v>126</v>
      </c>
      <c r="BH24" s="626"/>
      <c r="BI24" s="626"/>
      <c r="BJ24" s="626"/>
      <c r="BK24" s="626"/>
      <c r="BL24" s="626"/>
      <c r="BM24" s="626"/>
      <c r="BN24" s="627"/>
      <c r="BO24" s="685" t="s">
        <v>232</v>
      </c>
      <c r="BP24" s="685"/>
      <c r="BQ24" s="685"/>
      <c r="BR24" s="685"/>
      <c r="BS24" s="631" t="s">
        <v>126</v>
      </c>
      <c r="BT24" s="626"/>
      <c r="BU24" s="626"/>
      <c r="BV24" s="626"/>
      <c r="BW24" s="626"/>
      <c r="BX24" s="626"/>
      <c r="BY24" s="626"/>
      <c r="BZ24" s="626"/>
      <c r="CA24" s="626"/>
      <c r="CB24" s="666"/>
      <c r="CD24" s="694" t="s">
        <v>290</v>
      </c>
      <c r="CE24" s="695"/>
      <c r="CF24" s="695"/>
      <c r="CG24" s="695"/>
      <c r="CH24" s="695"/>
      <c r="CI24" s="695"/>
      <c r="CJ24" s="695"/>
      <c r="CK24" s="695"/>
      <c r="CL24" s="695"/>
      <c r="CM24" s="695"/>
      <c r="CN24" s="695"/>
      <c r="CO24" s="695"/>
      <c r="CP24" s="695"/>
      <c r="CQ24" s="696"/>
      <c r="CR24" s="688">
        <v>4056548</v>
      </c>
      <c r="CS24" s="689"/>
      <c r="CT24" s="689"/>
      <c r="CU24" s="689"/>
      <c r="CV24" s="689"/>
      <c r="CW24" s="689"/>
      <c r="CX24" s="689"/>
      <c r="CY24" s="735"/>
      <c r="CZ24" s="736">
        <v>51.2</v>
      </c>
      <c r="DA24" s="705"/>
      <c r="DB24" s="705"/>
      <c r="DC24" s="739"/>
      <c r="DD24" s="734">
        <v>2604782</v>
      </c>
      <c r="DE24" s="689"/>
      <c r="DF24" s="689"/>
      <c r="DG24" s="689"/>
      <c r="DH24" s="689"/>
      <c r="DI24" s="689"/>
      <c r="DJ24" s="689"/>
      <c r="DK24" s="735"/>
      <c r="DL24" s="734">
        <v>2550051</v>
      </c>
      <c r="DM24" s="689"/>
      <c r="DN24" s="689"/>
      <c r="DO24" s="689"/>
      <c r="DP24" s="689"/>
      <c r="DQ24" s="689"/>
      <c r="DR24" s="689"/>
      <c r="DS24" s="689"/>
      <c r="DT24" s="689"/>
      <c r="DU24" s="689"/>
      <c r="DV24" s="735"/>
      <c r="DW24" s="736">
        <v>49.2</v>
      </c>
      <c r="DX24" s="705"/>
      <c r="DY24" s="705"/>
      <c r="DZ24" s="705"/>
      <c r="EA24" s="705"/>
      <c r="EB24" s="705"/>
      <c r="EC24" s="737"/>
    </row>
    <row r="25" spans="2:133" ht="11.25" customHeight="1" x14ac:dyDescent="0.15">
      <c r="B25" s="620" t="s">
        <v>291</v>
      </c>
      <c r="C25" s="621"/>
      <c r="D25" s="621"/>
      <c r="E25" s="621"/>
      <c r="F25" s="621"/>
      <c r="G25" s="621"/>
      <c r="H25" s="621"/>
      <c r="I25" s="621"/>
      <c r="J25" s="621"/>
      <c r="K25" s="621"/>
      <c r="L25" s="621"/>
      <c r="M25" s="621"/>
      <c r="N25" s="621"/>
      <c r="O25" s="621"/>
      <c r="P25" s="621"/>
      <c r="Q25" s="622"/>
      <c r="R25" s="623">
        <v>38845</v>
      </c>
      <c r="S25" s="626"/>
      <c r="T25" s="626"/>
      <c r="U25" s="626"/>
      <c r="V25" s="626"/>
      <c r="W25" s="626"/>
      <c r="X25" s="626"/>
      <c r="Y25" s="627"/>
      <c r="Z25" s="685">
        <v>0.5</v>
      </c>
      <c r="AA25" s="685"/>
      <c r="AB25" s="685"/>
      <c r="AC25" s="685"/>
      <c r="AD25" s="686">
        <v>4581</v>
      </c>
      <c r="AE25" s="686"/>
      <c r="AF25" s="686"/>
      <c r="AG25" s="686"/>
      <c r="AH25" s="686"/>
      <c r="AI25" s="686"/>
      <c r="AJ25" s="686"/>
      <c r="AK25" s="686"/>
      <c r="AL25" s="628">
        <v>0.1</v>
      </c>
      <c r="AM25" s="629"/>
      <c r="AN25" s="629"/>
      <c r="AO25" s="687"/>
      <c r="AP25" s="731" t="s">
        <v>292</v>
      </c>
      <c r="AQ25" s="738"/>
      <c r="AR25" s="738"/>
      <c r="AS25" s="738"/>
      <c r="AT25" s="738"/>
      <c r="AU25" s="738"/>
      <c r="AV25" s="738"/>
      <c r="AW25" s="738"/>
      <c r="AX25" s="738"/>
      <c r="AY25" s="738"/>
      <c r="AZ25" s="738"/>
      <c r="BA25" s="738"/>
      <c r="BB25" s="738"/>
      <c r="BC25" s="738"/>
      <c r="BD25" s="738"/>
      <c r="BE25" s="738"/>
      <c r="BF25" s="733"/>
      <c r="BG25" s="623" t="s">
        <v>232</v>
      </c>
      <c r="BH25" s="626"/>
      <c r="BI25" s="626"/>
      <c r="BJ25" s="626"/>
      <c r="BK25" s="626"/>
      <c r="BL25" s="626"/>
      <c r="BM25" s="626"/>
      <c r="BN25" s="627"/>
      <c r="BO25" s="685" t="s">
        <v>126</v>
      </c>
      <c r="BP25" s="685"/>
      <c r="BQ25" s="685"/>
      <c r="BR25" s="685"/>
      <c r="BS25" s="631" t="s">
        <v>126</v>
      </c>
      <c r="BT25" s="626"/>
      <c r="BU25" s="626"/>
      <c r="BV25" s="626"/>
      <c r="BW25" s="626"/>
      <c r="BX25" s="626"/>
      <c r="BY25" s="626"/>
      <c r="BZ25" s="626"/>
      <c r="CA25" s="626"/>
      <c r="CB25" s="666"/>
      <c r="CD25" s="667" t="s">
        <v>293</v>
      </c>
      <c r="CE25" s="664"/>
      <c r="CF25" s="664"/>
      <c r="CG25" s="664"/>
      <c r="CH25" s="664"/>
      <c r="CI25" s="664"/>
      <c r="CJ25" s="664"/>
      <c r="CK25" s="664"/>
      <c r="CL25" s="664"/>
      <c r="CM25" s="664"/>
      <c r="CN25" s="664"/>
      <c r="CO25" s="664"/>
      <c r="CP25" s="664"/>
      <c r="CQ25" s="665"/>
      <c r="CR25" s="623">
        <v>1331604</v>
      </c>
      <c r="CS25" s="624"/>
      <c r="CT25" s="624"/>
      <c r="CU25" s="624"/>
      <c r="CV25" s="624"/>
      <c r="CW25" s="624"/>
      <c r="CX25" s="624"/>
      <c r="CY25" s="625"/>
      <c r="CZ25" s="628">
        <v>16.8</v>
      </c>
      <c r="DA25" s="657"/>
      <c r="DB25" s="657"/>
      <c r="DC25" s="658"/>
      <c r="DD25" s="631">
        <v>1253980</v>
      </c>
      <c r="DE25" s="624"/>
      <c r="DF25" s="624"/>
      <c r="DG25" s="624"/>
      <c r="DH25" s="624"/>
      <c r="DI25" s="624"/>
      <c r="DJ25" s="624"/>
      <c r="DK25" s="625"/>
      <c r="DL25" s="631">
        <v>1232109</v>
      </c>
      <c r="DM25" s="624"/>
      <c r="DN25" s="624"/>
      <c r="DO25" s="624"/>
      <c r="DP25" s="624"/>
      <c r="DQ25" s="624"/>
      <c r="DR25" s="624"/>
      <c r="DS25" s="624"/>
      <c r="DT25" s="624"/>
      <c r="DU25" s="624"/>
      <c r="DV25" s="625"/>
      <c r="DW25" s="628">
        <v>23.8</v>
      </c>
      <c r="DX25" s="657"/>
      <c r="DY25" s="657"/>
      <c r="DZ25" s="657"/>
      <c r="EA25" s="657"/>
      <c r="EB25" s="657"/>
      <c r="EC25" s="659"/>
    </row>
    <row r="26" spans="2:133" ht="11.25" customHeight="1" x14ac:dyDescent="0.15">
      <c r="B26" s="620" t="s">
        <v>294</v>
      </c>
      <c r="C26" s="621"/>
      <c r="D26" s="621"/>
      <c r="E26" s="621"/>
      <c r="F26" s="621"/>
      <c r="G26" s="621"/>
      <c r="H26" s="621"/>
      <c r="I26" s="621"/>
      <c r="J26" s="621"/>
      <c r="K26" s="621"/>
      <c r="L26" s="621"/>
      <c r="M26" s="621"/>
      <c r="N26" s="621"/>
      <c r="O26" s="621"/>
      <c r="P26" s="621"/>
      <c r="Q26" s="622"/>
      <c r="R26" s="623">
        <v>14348</v>
      </c>
      <c r="S26" s="626"/>
      <c r="T26" s="626"/>
      <c r="U26" s="626"/>
      <c r="V26" s="626"/>
      <c r="W26" s="626"/>
      <c r="X26" s="626"/>
      <c r="Y26" s="627"/>
      <c r="Z26" s="685">
        <v>0.2</v>
      </c>
      <c r="AA26" s="685"/>
      <c r="AB26" s="685"/>
      <c r="AC26" s="685"/>
      <c r="AD26" s="686" t="s">
        <v>126</v>
      </c>
      <c r="AE26" s="686"/>
      <c r="AF26" s="686"/>
      <c r="AG26" s="686"/>
      <c r="AH26" s="686"/>
      <c r="AI26" s="686"/>
      <c r="AJ26" s="686"/>
      <c r="AK26" s="686"/>
      <c r="AL26" s="628" t="s">
        <v>232</v>
      </c>
      <c r="AM26" s="629"/>
      <c r="AN26" s="629"/>
      <c r="AO26" s="687"/>
      <c r="AP26" s="731" t="s">
        <v>295</v>
      </c>
      <c r="AQ26" s="732"/>
      <c r="AR26" s="732"/>
      <c r="AS26" s="732"/>
      <c r="AT26" s="732"/>
      <c r="AU26" s="732"/>
      <c r="AV26" s="732"/>
      <c r="AW26" s="732"/>
      <c r="AX26" s="732"/>
      <c r="AY26" s="732"/>
      <c r="AZ26" s="732"/>
      <c r="BA26" s="732"/>
      <c r="BB26" s="732"/>
      <c r="BC26" s="732"/>
      <c r="BD26" s="732"/>
      <c r="BE26" s="732"/>
      <c r="BF26" s="733"/>
      <c r="BG26" s="623" t="s">
        <v>126</v>
      </c>
      <c r="BH26" s="626"/>
      <c r="BI26" s="626"/>
      <c r="BJ26" s="626"/>
      <c r="BK26" s="626"/>
      <c r="BL26" s="626"/>
      <c r="BM26" s="626"/>
      <c r="BN26" s="627"/>
      <c r="BO26" s="685" t="s">
        <v>232</v>
      </c>
      <c r="BP26" s="685"/>
      <c r="BQ26" s="685"/>
      <c r="BR26" s="685"/>
      <c r="BS26" s="631" t="s">
        <v>232</v>
      </c>
      <c r="BT26" s="626"/>
      <c r="BU26" s="626"/>
      <c r="BV26" s="626"/>
      <c r="BW26" s="626"/>
      <c r="BX26" s="626"/>
      <c r="BY26" s="626"/>
      <c r="BZ26" s="626"/>
      <c r="CA26" s="626"/>
      <c r="CB26" s="666"/>
      <c r="CD26" s="667" t="s">
        <v>296</v>
      </c>
      <c r="CE26" s="664"/>
      <c r="CF26" s="664"/>
      <c r="CG26" s="664"/>
      <c r="CH26" s="664"/>
      <c r="CI26" s="664"/>
      <c r="CJ26" s="664"/>
      <c r="CK26" s="664"/>
      <c r="CL26" s="664"/>
      <c r="CM26" s="664"/>
      <c r="CN26" s="664"/>
      <c r="CO26" s="664"/>
      <c r="CP26" s="664"/>
      <c r="CQ26" s="665"/>
      <c r="CR26" s="623">
        <v>810168</v>
      </c>
      <c r="CS26" s="626"/>
      <c r="CT26" s="626"/>
      <c r="CU26" s="626"/>
      <c r="CV26" s="626"/>
      <c r="CW26" s="626"/>
      <c r="CX26" s="626"/>
      <c r="CY26" s="627"/>
      <c r="CZ26" s="628">
        <v>10.199999999999999</v>
      </c>
      <c r="DA26" s="657"/>
      <c r="DB26" s="657"/>
      <c r="DC26" s="658"/>
      <c r="DD26" s="631">
        <v>742387</v>
      </c>
      <c r="DE26" s="626"/>
      <c r="DF26" s="626"/>
      <c r="DG26" s="626"/>
      <c r="DH26" s="626"/>
      <c r="DI26" s="626"/>
      <c r="DJ26" s="626"/>
      <c r="DK26" s="627"/>
      <c r="DL26" s="631" t="s">
        <v>232</v>
      </c>
      <c r="DM26" s="626"/>
      <c r="DN26" s="626"/>
      <c r="DO26" s="626"/>
      <c r="DP26" s="626"/>
      <c r="DQ26" s="626"/>
      <c r="DR26" s="626"/>
      <c r="DS26" s="626"/>
      <c r="DT26" s="626"/>
      <c r="DU26" s="626"/>
      <c r="DV26" s="627"/>
      <c r="DW26" s="628" t="s">
        <v>126</v>
      </c>
      <c r="DX26" s="657"/>
      <c r="DY26" s="657"/>
      <c r="DZ26" s="657"/>
      <c r="EA26" s="657"/>
      <c r="EB26" s="657"/>
      <c r="EC26" s="659"/>
    </row>
    <row r="27" spans="2:133" ht="11.25" customHeight="1" x14ac:dyDescent="0.15">
      <c r="B27" s="620" t="s">
        <v>297</v>
      </c>
      <c r="C27" s="621"/>
      <c r="D27" s="621"/>
      <c r="E27" s="621"/>
      <c r="F27" s="621"/>
      <c r="G27" s="621"/>
      <c r="H27" s="621"/>
      <c r="I27" s="621"/>
      <c r="J27" s="621"/>
      <c r="K27" s="621"/>
      <c r="L27" s="621"/>
      <c r="M27" s="621"/>
      <c r="N27" s="621"/>
      <c r="O27" s="621"/>
      <c r="P27" s="621"/>
      <c r="Q27" s="622"/>
      <c r="R27" s="623">
        <v>1010980</v>
      </c>
      <c r="S27" s="626"/>
      <c r="T27" s="626"/>
      <c r="U27" s="626"/>
      <c r="V27" s="626"/>
      <c r="W27" s="626"/>
      <c r="X27" s="626"/>
      <c r="Y27" s="627"/>
      <c r="Z27" s="685">
        <v>12</v>
      </c>
      <c r="AA27" s="685"/>
      <c r="AB27" s="685"/>
      <c r="AC27" s="685"/>
      <c r="AD27" s="686" t="s">
        <v>126</v>
      </c>
      <c r="AE27" s="686"/>
      <c r="AF27" s="686"/>
      <c r="AG27" s="686"/>
      <c r="AH27" s="686"/>
      <c r="AI27" s="686"/>
      <c r="AJ27" s="686"/>
      <c r="AK27" s="686"/>
      <c r="AL27" s="628" t="s">
        <v>232</v>
      </c>
      <c r="AM27" s="629"/>
      <c r="AN27" s="629"/>
      <c r="AO27" s="687"/>
      <c r="AP27" s="620" t="s">
        <v>298</v>
      </c>
      <c r="AQ27" s="621"/>
      <c r="AR27" s="621"/>
      <c r="AS27" s="621"/>
      <c r="AT27" s="621"/>
      <c r="AU27" s="621"/>
      <c r="AV27" s="621"/>
      <c r="AW27" s="621"/>
      <c r="AX27" s="621"/>
      <c r="AY27" s="621"/>
      <c r="AZ27" s="621"/>
      <c r="BA27" s="621"/>
      <c r="BB27" s="621"/>
      <c r="BC27" s="621"/>
      <c r="BD27" s="621"/>
      <c r="BE27" s="621"/>
      <c r="BF27" s="622"/>
      <c r="BG27" s="623">
        <v>2405453</v>
      </c>
      <c r="BH27" s="626"/>
      <c r="BI27" s="626"/>
      <c r="BJ27" s="626"/>
      <c r="BK27" s="626"/>
      <c r="BL27" s="626"/>
      <c r="BM27" s="626"/>
      <c r="BN27" s="627"/>
      <c r="BO27" s="685">
        <v>100</v>
      </c>
      <c r="BP27" s="685"/>
      <c r="BQ27" s="685"/>
      <c r="BR27" s="685"/>
      <c r="BS27" s="631">
        <v>24054</v>
      </c>
      <c r="BT27" s="626"/>
      <c r="BU27" s="626"/>
      <c r="BV27" s="626"/>
      <c r="BW27" s="626"/>
      <c r="BX27" s="626"/>
      <c r="BY27" s="626"/>
      <c r="BZ27" s="626"/>
      <c r="CA27" s="626"/>
      <c r="CB27" s="666"/>
      <c r="CD27" s="667" t="s">
        <v>299</v>
      </c>
      <c r="CE27" s="664"/>
      <c r="CF27" s="664"/>
      <c r="CG27" s="664"/>
      <c r="CH27" s="664"/>
      <c r="CI27" s="664"/>
      <c r="CJ27" s="664"/>
      <c r="CK27" s="664"/>
      <c r="CL27" s="664"/>
      <c r="CM27" s="664"/>
      <c r="CN27" s="664"/>
      <c r="CO27" s="664"/>
      <c r="CP27" s="664"/>
      <c r="CQ27" s="665"/>
      <c r="CR27" s="623">
        <v>2023555</v>
      </c>
      <c r="CS27" s="624"/>
      <c r="CT27" s="624"/>
      <c r="CU27" s="624"/>
      <c r="CV27" s="624"/>
      <c r="CW27" s="624"/>
      <c r="CX27" s="624"/>
      <c r="CY27" s="625"/>
      <c r="CZ27" s="628">
        <v>25.5</v>
      </c>
      <c r="DA27" s="657"/>
      <c r="DB27" s="657"/>
      <c r="DC27" s="658"/>
      <c r="DD27" s="631">
        <v>662385</v>
      </c>
      <c r="DE27" s="624"/>
      <c r="DF27" s="624"/>
      <c r="DG27" s="624"/>
      <c r="DH27" s="624"/>
      <c r="DI27" s="624"/>
      <c r="DJ27" s="624"/>
      <c r="DK27" s="625"/>
      <c r="DL27" s="631">
        <v>629525</v>
      </c>
      <c r="DM27" s="624"/>
      <c r="DN27" s="624"/>
      <c r="DO27" s="624"/>
      <c r="DP27" s="624"/>
      <c r="DQ27" s="624"/>
      <c r="DR27" s="624"/>
      <c r="DS27" s="624"/>
      <c r="DT27" s="624"/>
      <c r="DU27" s="624"/>
      <c r="DV27" s="625"/>
      <c r="DW27" s="628">
        <v>12.1</v>
      </c>
      <c r="DX27" s="657"/>
      <c r="DY27" s="657"/>
      <c r="DZ27" s="657"/>
      <c r="EA27" s="657"/>
      <c r="EB27" s="657"/>
      <c r="EC27" s="659"/>
    </row>
    <row r="28" spans="2:133" ht="11.25" customHeight="1" x14ac:dyDescent="0.15">
      <c r="B28" s="728" t="s">
        <v>300</v>
      </c>
      <c r="C28" s="729"/>
      <c r="D28" s="729"/>
      <c r="E28" s="729"/>
      <c r="F28" s="729"/>
      <c r="G28" s="729"/>
      <c r="H28" s="729"/>
      <c r="I28" s="729"/>
      <c r="J28" s="729"/>
      <c r="K28" s="729"/>
      <c r="L28" s="729"/>
      <c r="M28" s="729"/>
      <c r="N28" s="729"/>
      <c r="O28" s="729"/>
      <c r="P28" s="729"/>
      <c r="Q28" s="730"/>
      <c r="R28" s="623" t="s">
        <v>126</v>
      </c>
      <c r="S28" s="626"/>
      <c r="T28" s="626"/>
      <c r="U28" s="626"/>
      <c r="V28" s="626"/>
      <c r="W28" s="626"/>
      <c r="X28" s="626"/>
      <c r="Y28" s="627"/>
      <c r="Z28" s="685" t="s">
        <v>232</v>
      </c>
      <c r="AA28" s="685"/>
      <c r="AB28" s="685"/>
      <c r="AC28" s="685"/>
      <c r="AD28" s="686" t="s">
        <v>126</v>
      </c>
      <c r="AE28" s="686"/>
      <c r="AF28" s="686"/>
      <c r="AG28" s="686"/>
      <c r="AH28" s="686"/>
      <c r="AI28" s="686"/>
      <c r="AJ28" s="686"/>
      <c r="AK28" s="686"/>
      <c r="AL28" s="628" t="s">
        <v>232</v>
      </c>
      <c r="AM28" s="629"/>
      <c r="AN28" s="629"/>
      <c r="AO28" s="687"/>
      <c r="AP28" s="635"/>
      <c r="AQ28" s="636"/>
      <c r="AR28" s="636"/>
      <c r="AS28" s="636"/>
      <c r="AT28" s="636"/>
      <c r="AU28" s="636"/>
      <c r="AV28" s="636"/>
      <c r="AW28" s="636"/>
      <c r="AX28" s="636"/>
      <c r="AY28" s="636"/>
      <c r="AZ28" s="636"/>
      <c r="BA28" s="636"/>
      <c r="BB28" s="636"/>
      <c r="BC28" s="636"/>
      <c r="BD28" s="636"/>
      <c r="BE28" s="636"/>
      <c r="BF28" s="637"/>
      <c r="BG28" s="623"/>
      <c r="BH28" s="626"/>
      <c r="BI28" s="626"/>
      <c r="BJ28" s="626"/>
      <c r="BK28" s="626"/>
      <c r="BL28" s="626"/>
      <c r="BM28" s="626"/>
      <c r="BN28" s="627"/>
      <c r="BO28" s="685"/>
      <c r="BP28" s="685"/>
      <c r="BQ28" s="685"/>
      <c r="BR28" s="685"/>
      <c r="BS28" s="686"/>
      <c r="BT28" s="686"/>
      <c r="BU28" s="686"/>
      <c r="BV28" s="686"/>
      <c r="BW28" s="686"/>
      <c r="BX28" s="686"/>
      <c r="BY28" s="686"/>
      <c r="BZ28" s="686"/>
      <c r="CA28" s="686"/>
      <c r="CB28" s="727"/>
      <c r="CD28" s="667" t="s">
        <v>301</v>
      </c>
      <c r="CE28" s="664"/>
      <c r="CF28" s="664"/>
      <c r="CG28" s="664"/>
      <c r="CH28" s="664"/>
      <c r="CI28" s="664"/>
      <c r="CJ28" s="664"/>
      <c r="CK28" s="664"/>
      <c r="CL28" s="664"/>
      <c r="CM28" s="664"/>
      <c r="CN28" s="664"/>
      <c r="CO28" s="664"/>
      <c r="CP28" s="664"/>
      <c r="CQ28" s="665"/>
      <c r="CR28" s="623">
        <v>701389</v>
      </c>
      <c r="CS28" s="626"/>
      <c r="CT28" s="626"/>
      <c r="CU28" s="626"/>
      <c r="CV28" s="626"/>
      <c r="CW28" s="626"/>
      <c r="CX28" s="626"/>
      <c r="CY28" s="627"/>
      <c r="CZ28" s="628">
        <v>8.8000000000000007</v>
      </c>
      <c r="DA28" s="657"/>
      <c r="DB28" s="657"/>
      <c r="DC28" s="658"/>
      <c r="DD28" s="631">
        <v>688417</v>
      </c>
      <c r="DE28" s="626"/>
      <c r="DF28" s="626"/>
      <c r="DG28" s="626"/>
      <c r="DH28" s="626"/>
      <c r="DI28" s="626"/>
      <c r="DJ28" s="626"/>
      <c r="DK28" s="627"/>
      <c r="DL28" s="631">
        <v>688417</v>
      </c>
      <c r="DM28" s="626"/>
      <c r="DN28" s="626"/>
      <c r="DO28" s="626"/>
      <c r="DP28" s="626"/>
      <c r="DQ28" s="626"/>
      <c r="DR28" s="626"/>
      <c r="DS28" s="626"/>
      <c r="DT28" s="626"/>
      <c r="DU28" s="626"/>
      <c r="DV28" s="627"/>
      <c r="DW28" s="628">
        <v>13.3</v>
      </c>
      <c r="DX28" s="657"/>
      <c r="DY28" s="657"/>
      <c r="DZ28" s="657"/>
      <c r="EA28" s="657"/>
      <c r="EB28" s="657"/>
      <c r="EC28" s="659"/>
    </row>
    <row r="29" spans="2:133" ht="11.25" customHeight="1" x14ac:dyDescent="0.15">
      <c r="B29" s="620" t="s">
        <v>302</v>
      </c>
      <c r="C29" s="621"/>
      <c r="D29" s="621"/>
      <c r="E29" s="621"/>
      <c r="F29" s="621"/>
      <c r="G29" s="621"/>
      <c r="H29" s="621"/>
      <c r="I29" s="621"/>
      <c r="J29" s="621"/>
      <c r="K29" s="621"/>
      <c r="L29" s="621"/>
      <c r="M29" s="621"/>
      <c r="N29" s="621"/>
      <c r="O29" s="621"/>
      <c r="P29" s="621"/>
      <c r="Q29" s="622"/>
      <c r="R29" s="623">
        <v>775236</v>
      </c>
      <c r="S29" s="626"/>
      <c r="T29" s="626"/>
      <c r="U29" s="626"/>
      <c r="V29" s="626"/>
      <c r="W29" s="626"/>
      <c r="X29" s="626"/>
      <c r="Y29" s="627"/>
      <c r="Z29" s="685">
        <v>9.1999999999999993</v>
      </c>
      <c r="AA29" s="685"/>
      <c r="AB29" s="685"/>
      <c r="AC29" s="685"/>
      <c r="AD29" s="686" t="s">
        <v>232</v>
      </c>
      <c r="AE29" s="686"/>
      <c r="AF29" s="686"/>
      <c r="AG29" s="686"/>
      <c r="AH29" s="686"/>
      <c r="AI29" s="686"/>
      <c r="AJ29" s="686"/>
      <c r="AK29" s="686"/>
      <c r="AL29" s="628" t="s">
        <v>232</v>
      </c>
      <c r="AM29" s="629"/>
      <c r="AN29" s="629"/>
      <c r="AO29" s="687"/>
      <c r="AP29" s="697" t="s">
        <v>220</v>
      </c>
      <c r="AQ29" s="698"/>
      <c r="AR29" s="698"/>
      <c r="AS29" s="698"/>
      <c r="AT29" s="698"/>
      <c r="AU29" s="698"/>
      <c r="AV29" s="698"/>
      <c r="AW29" s="698"/>
      <c r="AX29" s="698"/>
      <c r="AY29" s="698"/>
      <c r="AZ29" s="698"/>
      <c r="BA29" s="698"/>
      <c r="BB29" s="698"/>
      <c r="BC29" s="698"/>
      <c r="BD29" s="698"/>
      <c r="BE29" s="698"/>
      <c r="BF29" s="699"/>
      <c r="BG29" s="697" t="s">
        <v>303</v>
      </c>
      <c r="BH29" s="725"/>
      <c r="BI29" s="725"/>
      <c r="BJ29" s="725"/>
      <c r="BK29" s="725"/>
      <c r="BL29" s="725"/>
      <c r="BM29" s="725"/>
      <c r="BN29" s="725"/>
      <c r="BO29" s="725"/>
      <c r="BP29" s="725"/>
      <c r="BQ29" s="726"/>
      <c r="BR29" s="697" t="s">
        <v>304</v>
      </c>
      <c r="BS29" s="725"/>
      <c r="BT29" s="725"/>
      <c r="BU29" s="725"/>
      <c r="BV29" s="725"/>
      <c r="BW29" s="725"/>
      <c r="BX29" s="725"/>
      <c r="BY29" s="725"/>
      <c r="BZ29" s="725"/>
      <c r="CA29" s="725"/>
      <c r="CB29" s="726"/>
      <c r="CD29" s="707" t="s">
        <v>305</v>
      </c>
      <c r="CE29" s="708"/>
      <c r="CF29" s="667" t="s">
        <v>69</v>
      </c>
      <c r="CG29" s="664"/>
      <c r="CH29" s="664"/>
      <c r="CI29" s="664"/>
      <c r="CJ29" s="664"/>
      <c r="CK29" s="664"/>
      <c r="CL29" s="664"/>
      <c r="CM29" s="664"/>
      <c r="CN29" s="664"/>
      <c r="CO29" s="664"/>
      <c r="CP29" s="664"/>
      <c r="CQ29" s="665"/>
      <c r="CR29" s="623">
        <v>701389</v>
      </c>
      <c r="CS29" s="624"/>
      <c r="CT29" s="624"/>
      <c r="CU29" s="624"/>
      <c r="CV29" s="624"/>
      <c r="CW29" s="624"/>
      <c r="CX29" s="624"/>
      <c r="CY29" s="625"/>
      <c r="CZ29" s="628">
        <v>8.8000000000000007</v>
      </c>
      <c r="DA29" s="657"/>
      <c r="DB29" s="657"/>
      <c r="DC29" s="658"/>
      <c r="DD29" s="631">
        <v>688417</v>
      </c>
      <c r="DE29" s="624"/>
      <c r="DF29" s="624"/>
      <c r="DG29" s="624"/>
      <c r="DH29" s="624"/>
      <c r="DI29" s="624"/>
      <c r="DJ29" s="624"/>
      <c r="DK29" s="625"/>
      <c r="DL29" s="631">
        <v>688417</v>
      </c>
      <c r="DM29" s="624"/>
      <c r="DN29" s="624"/>
      <c r="DO29" s="624"/>
      <c r="DP29" s="624"/>
      <c r="DQ29" s="624"/>
      <c r="DR29" s="624"/>
      <c r="DS29" s="624"/>
      <c r="DT29" s="624"/>
      <c r="DU29" s="624"/>
      <c r="DV29" s="625"/>
      <c r="DW29" s="628">
        <v>13.3</v>
      </c>
      <c r="DX29" s="657"/>
      <c r="DY29" s="657"/>
      <c r="DZ29" s="657"/>
      <c r="EA29" s="657"/>
      <c r="EB29" s="657"/>
      <c r="EC29" s="659"/>
    </row>
    <row r="30" spans="2:133" ht="11.25" customHeight="1" x14ac:dyDescent="0.15">
      <c r="B30" s="620" t="s">
        <v>306</v>
      </c>
      <c r="C30" s="621"/>
      <c r="D30" s="621"/>
      <c r="E30" s="621"/>
      <c r="F30" s="621"/>
      <c r="G30" s="621"/>
      <c r="H30" s="621"/>
      <c r="I30" s="621"/>
      <c r="J30" s="621"/>
      <c r="K30" s="621"/>
      <c r="L30" s="621"/>
      <c r="M30" s="621"/>
      <c r="N30" s="621"/>
      <c r="O30" s="621"/>
      <c r="P30" s="621"/>
      <c r="Q30" s="622"/>
      <c r="R30" s="623">
        <v>22012</v>
      </c>
      <c r="S30" s="626"/>
      <c r="T30" s="626"/>
      <c r="U30" s="626"/>
      <c r="V30" s="626"/>
      <c r="W30" s="626"/>
      <c r="X30" s="626"/>
      <c r="Y30" s="627"/>
      <c r="Z30" s="685">
        <v>0.3</v>
      </c>
      <c r="AA30" s="685"/>
      <c r="AB30" s="685"/>
      <c r="AC30" s="685"/>
      <c r="AD30" s="686">
        <v>1799</v>
      </c>
      <c r="AE30" s="686"/>
      <c r="AF30" s="686"/>
      <c r="AG30" s="686"/>
      <c r="AH30" s="686"/>
      <c r="AI30" s="686"/>
      <c r="AJ30" s="686"/>
      <c r="AK30" s="686"/>
      <c r="AL30" s="628">
        <v>0</v>
      </c>
      <c r="AM30" s="629"/>
      <c r="AN30" s="629"/>
      <c r="AO30" s="687"/>
      <c r="AP30" s="713" t="s">
        <v>307</v>
      </c>
      <c r="AQ30" s="714"/>
      <c r="AR30" s="714"/>
      <c r="AS30" s="714"/>
      <c r="AT30" s="719" t="s">
        <v>308</v>
      </c>
      <c r="AU30" s="230"/>
      <c r="AV30" s="230"/>
      <c r="AW30" s="230"/>
      <c r="AX30" s="722" t="s">
        <v>185</v>
      </c>
      <c r="AY30" s="723"/>
      <c r="AZ30" s="723"/>
      <c r="BA30" s="723"/>
      <c r="BB30" s="723"/>
      <c r="BC30" s="723"/>
      <c r="BD30" s="723"/>
      <c r="BE30" s="723"/>
      <c r="BF30" s="724"/>
      <c r="BG30" s="703">
        <v>98.3</v>
      </c>
      <c r="BH30" s="704"/>
      <c r="BI30" s="704"/>
      <c r="BJ30" s="704"/>
      <c r="BK30" s="704"/>
      <c r="BL30" s="704"/>
      <c r="BM30" s="705">
        <v>91</v>
      </c>
      <c r="BN30" s="704"/>
      <c r="BO30" s="704"/>
      <c r="BP30" s="704"/>
      <c r="BQ30" s="706"/>
      <c r="BR30" s="703">
        <v>98.2</v>
      </c>
      <c r="BS30" s="704"/>
      <c r="BT30" s="704"/>
      <c r="BU30" s="704"/>
      <c r="BV30" s="704"/>
      <c r="BW30" s="704"/>
      <c r="BX30" s="705">
        <v>90.2</v>
      </c>
      <c r="BY30" s="704"/>
      <c r="BZ30" s="704"/>
      <c r="CA30" s="704"/>
      <c r="CB30" s="706"/>
      <c r="CD30" s="709"/>
      <c r="CE30" s="710"/>
      <c r="CF30" s="667" t="s">
        <v>309</v>
      </c>
      <c r="CG30" s="664"/>
      <c r="CH30" s="664"/>
      <c r="CI30" s="664"/>
      <c r="CJ30" s="664"/>
      <c r="CK30" s="664"/>
      <c r="CL30" s="664"/>
      <c r="CM30" s="664"/>
      <c r="CN30" s="664"/>
      <c r="CO30" s="664"/>
      <c r="CP30" s="664"/>
      <c r="CQ30" s="665"/>
      <c r="CR30" s="623">
        <v>658674</v>
      </c>
      <c r="CS30" s="626"/>
      <c r="CT30" s="626"/>
      <c r="CU30" s="626"/>
      <c r="CV30" s="626"/>
      <c r="CW30" s="626"/>
      <c r="CX30" s="626"/>
      <c r="CY30" s="627"/>
      <c r="CZ30" s="628">
        <v>8.3000000000000007</v>
      </c>
      <c r="DA30" s="657"/>
      <c r="DB30" s="657"/>
      <c r="DC30" s="658"/>
      <c r="DD30" s="631">
        <v>645702</v>
      </c>
      <c r="DE30" s="626"/>
      <c r="DF30" s="626"/>
      <c r="DG30" s="626"/>
      <c r="DH30" s="626"/>
      <c r="DI30" s="626"/>
      <c r="DJ30" s="626"/>
      <c r="DK30" s="627"/>
      <c r="DL30" s="631">
        <v>645702</v>
      </c>
      <c r="DM30" s="626"/>
      <c r="DN30" s="626"/>
      <c r="DO30" s="626"/>
      <c r="DP30" s="626"/>
      <c r="DQ30" s="626"/>
      <c r="DR30" s="626"/>
      <c r="DS30" s="626"/>
      <c r="DT30" s="626"/>
      <c r="DU30" s="626"/>
      <c r="DV30" s="627"/>
      <c r="DW30" s="628">
        <v>12.5</v>
      </c>
      <c r="DX30" s="657"/>
      <c r="DY30" s="657"/>
      <c r="DZ30" s="657"/>
      <c r="EA30" s="657"/>
      <c r="EB30" s="657"/>
      <c r="EC30" s="659"/>
    </row>
    <row r="31" spans="2:133" ht="11.25" customHeight="1" x14ac:dyDescent="0.15">
      <c r="B31" s="620" t="s">
        <v>310</v>
      </c>
      <c r="C31" s="621"/>
      <c r="D31" s="621"/>
      <c r="E31" s="621"/>
      <c r="F31" s="621"/>
      <c r="G31" s="621"/>
      <c r="H31" s="621"/>
      <c r="I31" s="621"/>
      <c r="J31" s="621"/>
      <c r="K31" s="621"/>
      <c r="L31" s="621"/>
      <c r="M31" s="621"/>
      <c r="N31" s="621"/>
      <c r="O31" s="621"/>
      <c r="P31" s="621"/>
      <c r="Q31" s="622"/>
      <c r="R31" s="623">
        <v>40810</v>
      </c>
      <c r="S31" s="626"/>
      <c r="T31" s="626"/>
      <c r="U31" s="626"/>
      <c r="V31" s="626"/>
      <c r="W31" s="626"/>
      <c r="X31" s="626"/>
      <c r="Y31" s="627"/>
      <c r="Z31" s="685">
        <v>0.5</v>
      </c>
      <c r="AA31" s="685"/>
      <c r="AB31" s="685"/>
      <c r="AC31" s="685"/>
      <c r="AD31" s="686" t="s">
        <v>232</v>
      </c>
      <c r="AE31" s="686"/>
      <c r="AF31" s="686"/>
      <c r="AG31" s="686"/>
      <c r="AH31" s="686"/>
      <c r="AI31" s="686"/>
      <c r="AJ31" s="686"/>
      <c r="AK31" s="686"/>
      <c r="AL31" s="628" t="s">
        <v>232</v>
      </c>
      <c r="AM31" s="629"/>
      <c r="AN31" s="629"/>
      <c r="AO31" s="687"/>
      <c r="AP31" s="715"/>
      <c r="AQ31" s="716"/>
      <c r="AR31" s="716"/>
      <c r="AS31" s="716"/>
      <c r="AT31" s="720"/>
      <c r="AU31" s="229" t="s">
        <v>311</v>
      </c>
      <c r="AV31" s="229"/>
      <c r="AW31" s="229"/>
      <c r="AX31" s="620" t="s">
        <v>312</v>
      </c>
      <c r="AY31" s="621"/>
      <c r="AZ31" s="621"/>
      <c r="BA31" s="621"/>
      <c r="BB31" s="621"/>
      <c r="BC31" s="621"/>
      <c r="BD31" s="621"/>
      <c r="BE31" s="621"/>
      <c r="BF31" s="622"/>
      <c r="BG31" s="701">
        <v>98.7</v>
      </c>
      <c r="BH31" s="624"/>
      <c r="BI31" s="624"/>
      <c r="BJ31" s="624"/>
      <c r="BK31" s="624"/>
      <c r="BL31" s="624"/>
      <c r="BM31" s="629">
        <v>94.7</v>
      </c>
      <c r="BN31" s="702"/>
      <c r="BO31" s="702"/>
      <c r="BP31" s="702"/>
      <c r="BQ31" s="663"/>
      <c r="BR31" s="701">
        <v>98.7</v>
      </c>
      <c r="BS31" s="624"/>
      <c r="BT31" s="624"/>
      <c r="BU31" s="624"/>
      <c r="BV31" s="624"/>
      <c r="BW31" s="624"/>
      <c r="BX31" s="629">
        <v>94.2</v>
      </c>
      <c r="BY31" s="702"/>
      <c r="BZ31" s="702"/>
      <c r="CA31" s="702"/>
      <c r="CB31" s="663"/>
      <c r="CD31" s="709"/>
      <c r="CE31" s="710"/>
      <c r="CF31" s="667" t="s">
        <v>313</v>
      </c>
      <c r="CG31" s="664"/>
      <c r="CH31" s="664"/>
      <c r="CI31" s="664"/>
      <c r="CJ31" s="664"/>
      <c r="CK31" s="664"/>
      <c r="CL31" s="664"/>
      <c r="CM31" s="664"/>
      <c r="CN31" s="664"/>
      <c r="CO31" s="664"/>
      <c r="CP31" s="664"/>
      <c r="CQ31" s="665"/>
      <c r="CR31" s="623">
        <v>42715</v>
      </c>
      <c r="CS31" s="624"/>
      <c r="CT31" s="624"/>
      <c r="CU31" s="624"/>
      <c r="CV31" s="624"/>
      <c r="CW31" s="624"/>
      <c r="CX31" s="624"/>
      <c r="CY31" s="625"/>
      <c r="CZ31" s="628">
        <v>0.5</v>
      </c>
      <c r="DA31" s="657"/>
      <c r="DB31" s="657"/>
      <c r="DC31" s="658"/>
      <c r="DD31" s="631">
        <v>42715</v>
      </c>
      <c r="DE31" s="624"/>
      <c r="DF31" s="624"/>
      <c r="DG31" s="624"/>
      <c r="DH31" s="624"/>
      <c r="DI31" s="624"/>
      <c r="DJ31" s="624"/>
      <c r="DK31" s="625"/>
      <c r="DL31" s="631">
        <v>42715</v>
      </c>
      <c r="DM31" s="624"/>
      <c r="DN31" s="624"/>
      <c r="DO31" s="624"/>
      <c r="DP31" s="624"/>
      <c r="DQ31" s="624"/>
      <c r="DR31" s="624"/>
      <c r="DS31" s="624"/>
      <c r="DT31" s="624"/>
      <c r="DU31" s="624"/>
      <c r="DV31" s="625"/>
      <c r="DW31" s="628">
        <v>0.8</v>
      </c>
      <c r="DX31" s="657"/>
      <c r="DY31" s="657"/>
      <c r="DZ31" s="657"/>
      <c r="EA31" s="657"/>
      <c r="EB31" s="657"/>
      <c r="EC31" s="659"/>
    </row>
    <row r="32" spans="2:133" ht="11.25" customHeight="1" x14ac:dyDescent="0.15">
      <c r="B32" s="620" t="s">
        <v>314</v>
      </c>
      <c r="C32" s="621"/>
      <c r="D32" s="621"/>
      <c r="E32" s="621"/>
      <c r="F32" s="621"/>
      <c r="G32" s="621"/>
      <c r="H32" s="621"/>
      <c r="I32" s="621"/>
      <c r="J32" s="621"/>
      <c r="K32" s="621"/>
      <c r="L32" s="621"/>
      <c r="M32" s="621"/>
      <c r="N32" s="621"/>
      <c r="O32" s="621"/>
      <c r="P32" s="621"/>
      <c r="Q32" s="622"/>
      <c r="R32" s="623">
        <v>456468</v>
      </c>
      <c r="S32" s="626"/>
      <c r="T32" s="626"/>
      <c r="U32" s="626"/>
      <c r="V32" s="626"/>
      <c r="W32" s="626"/>
      <c r="X32" s="626"/>
      <c r="Y32" s="627"/>
      <c r="Z32" s="685">
        <v>5.4</v>
      </c>
      <c r="AA32" s="685"/>
      <c r="AB32" s="685"/>
      <c r="AC32" s="685"/>
      <c r="AD32" s="686" t="s">
        <v>232</v>
      </c>
      <c r="AE32" s="686"/>
      <c r="AF32" s="686"/>
      <c r="AG32" s="686"/>
      <c r="AH32" s="686"/>
      <c r="AI32" s="686"/>
      <c r="AJ32" s="686"/>
      <c r="AK32" s="686"/>
      <c r="AL32" s="628" t="s">
        <v>126</v>
      </c>
      <c r="AM32" s="629"/>
      <c r="AN32" s="629"/>
      <c r="AO32" s="687"/>
      <c r="AP32" s="717"/>
      <c r="AQ32" s="718"/>
      <c r="AR32" s="718"/>
      <c r="AS32" s="718"/>
      <c r="AT32" s="721"/>
      <c r="AU32" s="231"/>
      <c r="AV32" s="231"/>
      <c r="AW32" s="231"/>
      <c r="AX32" s="635" t="s">
        <v>315</v>
      </c>
      <c r="AY32" s="636"/>
      <c r="AZ32" s="636"/>
      <c r="BA32" s="636"/>
      <c r="BB32" s="636"/>
      <c r="BC32" s="636"/>
      <c r="BD32" s="636"/>
      <c r="BE32" s="636"/>
      <c r="BF32" s="637"/>
      <c r="BG32" s="700">
        <v>97.7</v>
      </c>
      <c r="BH32" s="639"/>
      <c r="BI32" s="639"/>
      <c r="BJ32" s="639"/>
      <c r="BK32" s="639"/>
      <c r="BL32" s="639"/>
      <c r="BM32" s="683">
        <v>86.5</v>
      </c>
      <c r="BN32" s="639"/>
      <c r="BO32" s="639"/>
      <c r="BP32" s="639"/>
      <c r="BQ32" s="676"/>
      <c r="BR32" s="700">
        <v>97.6</v>
      </c>
      <c r="BS32" s="639"/>
      <c r="BT32" s="639"/>
      <c r="BU32" s="639"/>
      <c r="BV32" s="639"/>
      <c r="BW32" s="639"/>
      <c r="BX32" s="683">
        <v>85.4</v>
      </c>
      <c r="BY32" s="639"/>
      <c r="BZ32" s="639"/>
      <c r="CA32" s="639"/>
      <c r="CB32" s="676"/>
      <c r="CD32" s="711"/>
      <c r="CE32" s="712"/>
      <c r="CF32" s="667" t="s">
        <v>316</v>
      </c>
      <c r="CG32" s="664"/>
      <c r="CH32" s="664"/>
      <c r="CI32" s="664"/>
      <c r="CJ32" s="664"/>
      <c r="CK32" s="664"/>
      <c r="CL32" s="664"/>
      <c r="CM32" s="664"/>
      <c r="CN32" s="664"/>
      <c r="CO32" s="664"/>
      <c r="CP32" s="664"/>
      <c r="CQ32" s="665"/>
      <c r="CR32" s="623" t="s">
        <v>232</v>
      </c>
      <c r="CS32" s="626"/>
      <c r="CT32" s="626"/>
      <c r="CU32" s="626"/>
      <c r="CV32" s="626"/>
      <c r="CW32" s="626"/>
      <c r="CX32" s="626"/>
      <c r="CY32" s="627"/>
      <c r="CZ32" s="628" t="s">
        <v>126</v>
      </c>
      <c r="DA32" s="657"/>
      <c r="DB32" s="657"/>
      <c r="DC32" s="658"/>
      <c r="DD32" s="631" t="s">
        <v>232</v>
      </c>
      <c r="DE32" s="626"/>
      <c r="DF32" s="626"/>
      <c r="DG32" s="626"/>
      <c r="DH32" s="626"/>
      <c r="DI32" s="626"/>
      <c r="DJ32" s="626"/>
      <c r="DK32" s="627"/>
      <c r="DL32" s="631" t="s">
        <v>232</v>
      </c>
      <c r="DM32" s="626"/>
      <c r="DN32" s="626"/>
      <c r="DO32" s="626"/>
      <c r="DP32" s="626"/>
      <c r="DQ32" s="626"/>
      <c r="DR32" s="626"/>
      <c r="DS32" s="626"/>
      <c r="DT32" s="626"/>
      <c r="DU32" s="626"/>
      <c r="DV32" s="627"/>
      <c r="DW32" s="628" t="s">
        <v>126</v>
      </c>
      <c r="DX32" s="657"/>
      <c r="DY32" s="657"/>
      <c r="DZ32" s="657"/>
      <c r="EA32" s="657"/>
      <c r="EB32" s="657"/>
      <c r="EC32" s="659"/>
    </row>
    <row r="33" spans="2:133" ht="11.25" customHeight="1" x14ac:dyDescent="0.15">
      <c r="B33" s="620" t="s">
        <v>317</v>
      </c>
      <c r="C33" s="621"/>
      <c r="D33" s="621"/>
      <c r="E33" s="621"/>
      <c r="F33" s="621"/>
      <c r="G33" s="621"/>
      <c r="H33" s="621"/>
      <c r="I33" s="621"/>
      <c r="J33" s="621"/>
      <c r="K33" s="621"/>
      <c r="L33" s="621"/>
      <c r="M33" s="621"/>
      <c r="N33" s="621"/>
      <c r="O33" s="621"/>
      <c r="P33" s="621"/>
      <c r="Q33" s="622"/>
      <c r="R33" s="623">
        <v>246427</v>
      </c>
      <c r="S33" s="626"/>
      <c r="T33" s="626"/>
      <c r="U33" s="626"/>
      <c r="V33" s="626"/>
      <c r="W33" s="626"/>
      <c r="X33" s="626"/>
      <c r="Y33" s="627"/>
      <c r="Z33" s="685">
        <v>2.9</v>
      </c>
      <c r="AA33" s="685"/>
      <c r="AB33" s="685"/>
      <c r="AC33" s="685"/>
      <c r="AD33" s="686" t="s">
        <v>232</v>
      </c>
      <c r="AE33" s="686"/>
      <c r="AF33" s="686"/>
      <c r="AG33" s="686"/>
      <c r="AH33" s="686"/>
      <c r="AI33" s="686"/>
      <c r="AJ33" s="686"/>
      <c r="AK33" s="686"/>
      <c r="AL33" s="628" t="s">
        <v>126</v>
      </c>
      <c r="AM33" s="629"/>
      <c r="AN33" s="629"/>
      <c r="AO33" s="687"/>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67" t="s">
        <v>318</v>
      </c>
      <c r="CE33" s="664"/>
      <c r="CF33" s="664"/>
      <c r="CG33" s="664"/>
      <c r="CH33" s="664"/>
      <c r="CI33" s="664"/>
      <c r="CJ33" s="664"/>
      <c r="CK33" s="664"/>
      <c r="CL33" s="664"/>
      <c r="CM33" s="664"/>
      <c r="CN33" s="664"/>
      <c r="CO33" s="664"/>
      <c r="CP33" s="664"/>
      <c r="CQ33" s="665"/>
      <c r="CR33" s="623">
        <v>2848382</v>
      </c>
      <c r="CS33" s="624"/>
      <c r="CT33" s="624"/>
      <c r="CU33" s="624"/>
      <c r="CV33" s="624"/>
      <c r="CW33" s="624"/>
      <c r="CX33" s="624"/>
      <c r="CY33" s="625"/>
      <c r="CZ33" s="628">
        <v>35.9</v>
      </c>
      <c r="DA33" s="657"/>
      <c r="DB33" s="657"/>
      <c r="DC33" s="658"/>
      <c r="DD33" s="631">
        <v>2417427</v>
      </c>
      <c r="DE33" s="624"/>
      <c r="DF33" s="624"/>
      <c r="DG33" s="624"/>
      <c r="DH33" s="624"/>
      <c r="DI33" s="624"/>
      <c r="DJ33" s="624"/>
      <c r="DK33" s="625"/>
      <c r="DL33" s="631">
        <v>2008572</v>
      </c>
      <c r="DM33" s="624"/>
      <c r="DN33" s="624"/>
      <c r="DO33" s="624"/>
      <c r="DP33" s="624"/>
      <c r="DQ33" s="624"/>
      <c r="DR33" s="624"/>
      <c r="DS33" s="624"/>
      <c r="DT33" s="624"/>
      <c r="DU33" s="624"/>
      <c r="DV33" s="625"/>
      <c r="DW33" s="628">
        <v>38.700000000000003</v>
      </c>
      <c r="DX33" s="657"/>
      <c r="DY33" s="657"/>
      <c r="DZ33" s="657"/>
      <c r="EA33" s="657"/>
      <c r="EB33" s="657"/>
      <c r="EC33" s="659"/>
    </row>
    <row r="34" spans="2:133" ht="11.25" customHeight="1" x14ac:dyDescent="0.15">
      <c r="B34" s="620" t="s">
        <v>319</v>
      </c>
      <c r="C34" s="621"/>
      <c r="D34" s="621"/>
      <c r="E34" s="621"/>
      <c r="F34" s="621"/>
      <c r="G34" s="621"/>
      <c r="H34" s="621"/>
      <c r="I34" s="621"/>
      <c r="J34" s="621"/>
      <c r="K34" s="621"/>
      <c r="L34" s="621"/>
      <c r="M34" s="621"/>
      <c r="N34" s="621"/>
      <c r="O34" s="621"/>
      <c r="P34" s="621"/>
      <c r="Q34" s="622"/>
      <c r="R34" s="623">
        <v>102330</v>
      </c>
      <c r="S34" s="626"/>
      <c r="T34" s="626"/>
      <c r="U34" s="626"/>
      <c r="V34" s="626"/>
      <c r="W34" s="626"/>
      <c r="X34" s="626"/>
      <c r="Y34" s="627"/>
      <c r="Z34" s="685">
        <v>1.2</v>
      </c>
      <c r="AA34" s="685"/>
      <c r="AB34" s="685"/>
      <c r="AC34" s="685"/>
      <c r="AD34" s="686">
        <v>14</v>
      </c>
      <c r="AE34" s="686"/>
      <c r="AF34" s="686"/>
      <c r="AG34" s="686"/>
      <c r="AH34" s="686"/>
      <c r="AI34" s="686"/>
      <c r="AJ34" s="686"/>
      <c r="AK34" s="686"/>
      <c r="AL34" s="628">
        <v>0</v>
      </c>
      <c r="AM34" s="629"/>
      <c r="AN34" s="629"/>
      <c r="AO34" s="687"/>
      <c r="AP34" s="234"/>
      <c r="AQ34" s="697" t="s">
        <v>320</v>
      </c>
      <c r="AR34" s="698"/>
      <c r="AS34" s="698"/>
      <c r="AT34" s="698"/>
      <c r="AU34" s="698"/>
      <c r="AV34" s="698"/>
      <c r="AW34" s="698"/>
      <c r="AX34" s="698"/>
      <c r="AY34" s="698"/>
      <c r="AZ34" s="698"/>
      <c r="BA34" s="698"/>
      <c r="BB34" s="698"/>
      <c r="BC34" s="698"/>
      <c r="BD34" s="698"/>
      <c r="BE34" s="698"/>
      <c r="BF34" s="699"/>
      <c r="BG34" s="697" t="s">
        <v>321</v>
      </c>
      <c r="BH34" s="698"/>
      <c r="BI34" s="698"/>
      <c r="BJ34" s="698"/>
      <c r="BK34" s="698"/>
      <c r="BL34" s="698"/>
      <c r="BM34" s="698"/>
      <c r="BN34" s="698"/>
      <c r="BO34" s="698"/>
      <c r="BP34" s="698"/>
      <c r="BQ34" s="698"/>
      <c r="BR34" s="698"/>
      <c r="BS34" s="698"/>
      <c r="BT34" s="698"/>
      <c r="BU34" s="698"/>
      <c r="BV34" s="698"/>
      <c r="BW34" s="698"/>
      <c r="BX34" s="698"/>
      <c r="BY34" s="698"/>
      <c r="BZ34" s="698"/>
      <c r="CA34" s="698"/>
      <c r="CB34" s="699"/>
      <c r="CD34" s="667" t="s">
        <v>322</v>
      </c>
      <c r="CE34" s="664"/>
      <c r="CF34" s="664"/>
      <c r="CG34" s="664"/>
      <c r="CH34" s="664"/>
      <c r="CI34" s="664"/>
      <c r="CJ34" s="664"/>
      <c r="CK34" s="664"/>
      <c r="CL34" s="664"/>
      <c r="CM34" s="664"/>
      <c r="CN34" s="664"/>
      <c r="CO34" s="664"/>
      <c r="CP34" s="664"/>
      <c r="CQ34" s="665"/>
      <c r="CR34" s="623">
        <v>867271</v>
      </c>
      <c r="CS34" s="626"/>
      <c r="CT34" s="626"/>
      <c r="CU34" s="626"/>
      <c r="CV34" s="626"/>
      <c r="CW34" s="626"/>
      <c r="CX34" s="626"/>
      <c r="CY34" s="627"/>
      <c r="CZ34" s="628">
        <v>10.9</v>
      </c>
      <c r="DA34" s="657"/>
      <c r="DB34" s="657"/>
      <c r="DC34" s="658"/>
      <c r="DD34" s="631">
        <v>690552</v>
      </c>
      <c r="DE34" s="626"/>
      <c r="DF34" s="626"/>
      <c r="DG34" s="626"/>
      <c r="DH34" s="626"/>
      <c r="DI34" s="626"/>
      <c r="DJ34" s="626"/>
      <c r="DK34" s="627"/>
      <c r="DL34" s="631">
        <v>596205</v>
      </c>
      <c r="DM34" s="626"/>
      <c r="DN34" s="626"/>
      <c r="DO34" s="626"/>
      <c r="DP34" s="626"/>
      <c r="DQ34" s="626"/>
      <c r="DR34" s="626"/>
      <c r="DS34" s="626"/>
      <c r="DT34" s="626"/>
      <c r="DU34" s="626"/>
      <c r="DV34" s="627"/>
      <c r="DW34" s="628">
        <v>11.5</v>
      </c>
      <c r="DX34" s="657"/>
      <c r="DY34" s="657"/>
      <c r="DZ34" s="657"/>
      <c r="EA34" s="657"/>
      <c r="EB34" s="657"/>
      <c r="EC34" s="659"/>
    </row>
    <row r="35" spans="2:133" ht="11.25" customHeight="1" x14ac:dyDescent="0.15">
      <c r="B35" s="620" t="s">
        <v>323</v>
      </c>
      <c r="C35" s="621"/>
      <c r="D35" s="621"/>
      <c r="E35" s="621"/>
      <c r="F35" s="621"/>
      <c r="G35" s="621"/>
      <c r="H35" s="621"/>
      <c r="I35" s="621"/>
      <c r="J35" s="621"/>
      <c r="K35" s="621"/>
      <c r="L35" s="621"/>
      <c r="M35" s="621"/>
      <c r="N35" s="621"/>
      <c r="O35" s="621"/>
      <c r="P35" s="621"/>
      <c r="Q35" s="622"/>
      <c r="R35" s="623">
        <v>514686</v>
      </c>
      <c r="S35" s="626"/>
      <c r="T35" s="626"/>
      <c r="U35" s="626"/>
      <c r="V35" s="626"/>
      <c r="W35" s="626"/>
      <c r="X35" s="626"/>
      <c r="Y35" s="627"/>
      <c r="Z35" s="685">
        <v>6.1</v>
      </c>
      <c r="AA35" s="685"/>
      <c r="AB35" s="685"/>
      <c r="AC35" s="685"/>
      <c r="AD35" s="686" t="s">
        <v>232</v>
      </c>
      <c r="AE35" s="686"/>
      <c r="AF35" s="686"/>
      <c r="AG35" s="686"/>
      <c r="AH35" s="686"/>
      <c r="AI35" s="686"/>
      <c r="AJ35" s="686"/>
      <c r="AK35" s="686"/>
      <c r="AL35" s="628" t="s">
        <v>126</v>
      </c>
      <c r="AM35" s="629"/>
      <c r="AN35" s="629"/>
      <c r="AO35" s="687"/>
      <c r="AP35" s="234"/>
      <c r="AQ35" s="691" t="s">
        <v>324</v>
      </c>
      <c r="AR35" s="692"/>
      <c r="AS35" s="692"/>
      <c r="AT35" s="692"/>
      <c r="AU35" s="692"/>
      <c r="AV35" s="692"/>
      <c r="AW35" s="692"/>
      <c r="AX35" s="692"/>
      <c r="AY35" s="693"/>
      <c r="AZ35" s="688">
        <v>790209</v>
      </c>
      <c r="BA35" s="689"/>
      <c r="BB35" s="689"/>
      <c r="BC35" s="689"/>
      <c r="BD35" s="689"/>
      <c r="BE35" s="689"/>
      <c r="BF35" s="690"/>
      <c r="BG35" s="694" t="s">
        <v>325</v>
      </c>
      <c r="BH35" s="695"/>
      <c r="BI35" s="695"/>
      <c r="BJ35" s="695"/>
      <c r="BK35" s="695"/>
      <c r="BL35" s="695"/>
      <c r="BM35" s="695"/>
      <c r="BN35" s="695"/>
      <c r="BO35" s="695"/>
      <c r="BP35" s="695"/>
      <c r="BQ35" s="695"/>
      <c r="BR35" s="695"/>
      <c r="BS35" s="695"/>
      <c r="BT35" s="695"/>
      <c r="BU35" s="696"/>
      <c r="BV35" s="688">
        <v>56110</v>
      </c>
      <c r="BW35" s="689"/>
      <c r="BX35" s="689"/>
      <c r="BY35" s="689"/>
      <c r="BZ35" s="689"/>
      <c r="CA35" s="689"/>
      <c r="CB35" s="690"/>
      <c r="CD35" s="667" t="s">
        <v>326</v>
      </c>
      <c r="CE35" s="664"/>
      <c r="CF35" s="664"/>
      <c r="CG35" s="664"/>
      <c r="CH35" s="664"/>
      <c r="CI35" s="664"/>
      <c r="CJ35" s="664"/>
      <c r="CK35" s="664"/>
      <c r="CL35" s="664"/>
      <c r="CM35" s="664"/>
      <c r="CN35" s="664"/>
      <c r="CO35" s="664"/>
      <c r="CP35" s="664"/>
      <c r="CQ35" s="665"/>
      <c r="CR35" s="623">
        <v>28618</v>
      </c>
      <c r="CS35" s="624"/>
      <c r="CT35" s="624"/>
      <c r="CU35" s="624"/>
      <c r="CV35" s="624"/>
      <c r="CW35" s="624"/>
      <c r="CX35" s="624"/>
      <c r="CY35" s="625"/>
      <c r="CZ35" s="628">
        <v>0.4</v>
      </c>
      <c r="DA35" s="657"/>
      <c r="DB35" s="657"/>
      <c r="DC35" s="658"/>
      <c r="DD35" s="631">
        <v>27334</v>
      </c>
      <c r="DE35" s="624"/>
      <c r="DF35" s="624"/>
      <c r="DG35" s="624"/>
      <c r="DH35" s="624"/>
      <c r="DI35" s="624"/>
      <c r="DJ35" s="624"/>
      <c r="DK35" s="625"/>
      <c r="DL35" s="631">
        <v>27334</v>
      </c>
      <c r="DM35" s="624"/>
      <c r="DN35" s="624"/>
      <c r="DO35" s="624"/>
      <c r="DP35" s="624"/>
      <c r="DQ35" s="624"/>
      <c r="DR35" s="624"/>
      <c r="DS35" s="624"/>
      <c r="DT35" s="624"/>
      <c r="DU35" s="624"/>
      <c r="DV35" s="625"/>
      <c r="DW35" s="628">
        <v>0.5</v>
      </c>
      <c r="DX35" s="657"/>
      <c r="DY35" s="657"/>
      <c r="DZ35" s="657"/>
      <c r="EA35" s="657"/>
      <c r="EB35" s="657"/>
      <c r="EC35" s="659"/>
    </row>
    <row r="36" spans="2:133" ht="11.25" customHeight="1" x14ac:dyDescent="0.15">
      <c r="B36" s="620" t="s">
        <v>327</v>
      </c>
      <c r="C36" s="621"/>
      <c r="D36" s="621"/>
      <c r="E36" s="621"/>
      <c r="F36" s="621"/>
      <c r="G36" s="621"/>
      <c r="H36" s="621"/>
      <c r="I36" s="621"/>
      <c r="J36" s="621"/>
      <c r="K36" s="621"/>
      <c r="L36" s="621"/>
      <c r="M36" s="621"/>
      <c r="N36" s="621"/>
      <c r="O36" s="621"/>
      <c r="P36" s="621"/>
      <c r="Q36" s="622"/>
      <c r="R36" s="623" t="s">
        <v>126</v>
      </c>
      <c r="S36" s="626"/>
      <c r="T36" s="626"/>
      <c r="U36" s="626"/>
      <c r="V36" s="626"/>
      <c r="W36" s="626"/>
      <c r="X36" s="626"/>
      <c r="Y36" s="627"/>
      <c r="Z36" s="685" t="s">
        <v>232</v>
      </c>
      <c r="AA36" s="685"/>
      <c r="AB36" s="685"/>
      <c r="AC36" s="685"/>
      <c r="AD36" s="686" t="s">
        <v>232</v>
      </c>
      <c r="AE36" s="686"/>
      <c r="AF36" s="686"/>
      <c r="AG36" s="686"/>
      <c r="AH36" s="686"/>
      <c r="AI36" s="686"/>
      <c r="AJ36" s="686"/>
      <c r="AK36" s="686"/>
      <c r="AL36" s="628" t="s">
        <v>126</v>
      </c>
      <c r="AM36" s="629"/>
      <c r="AN36" s="629"/>
      <c r="AO36" s="687"/>
      <c r="AQ36" s="660" t="s">
        <v>328</v>
      </c>
      <c r="AR36" s="661"/>
      <c r="AS36" s="661"/>
      <c r="AT36" s="661"/>
      <c r="AU36" s="661"/>
      <c r="AV36" s="661"/>
      <c r="AW36" s="661"/>
      <c r="AX36" s="661"/>
      <c r="AY36" s="662"/>
      <c r="AZ36" s="623">
        <v>237824</v>
      </c>
      <c r="BA36" s="626"/>
      <c r="BB36" s="626"/>
      <c r="BC36" s="626"/>
      <c r="BD36" s="624"/>
      <c r="BE36" s="624"/>
      <c r="BF36" s="663"/>
      <c r="BG36" s="667" t="s">
        <v>329</v>
      </c>
      <c r="BH36" s="664"/>
      <c r="BI36" s="664"/>
      <c r="BJ36" s="664"/>
      <c r="BK36" s="664"/>
      <c r="BL36" s="664"/>
      <c r="BM36" s="664"/>
      <c r="BN36" s="664"/>
      <c r="BO36" s="664"/>
      <c r="BP36" s="664"/>
      <c r="BQ36" s="664"/>
      <c r="BR36" s="664"/>
      <c r="BS36" s="664"/>
      <c r="BT36" s="664"/>
      <c r="BU36" s="665"/>
      <c r="BV36" s="623">
        <v>33453</v>
      </c>
      <c r="BW36" s="626"/>
      <c r="BX36" s="626"/>
      <c r="BY36" s="626"/>
      <c r="BZ36" s="626"/>
      <c r="CA36" s="626"/>
      <c r="CB36" s="666"/>
      <c r="CD36" s="667" t="s">
        <v>330</v>
      </c>
      <c r="CE36" s="664"/>
      <c r="CF36" s="664"/>
      <c r="CG36" s="664"/>
      <c r="CH36" s="664"/>
      <c r="CI36" s="664"/>
      <c r="CJ36" s="664"/>
      <c r="CK36" s="664"/>
      <c r="CL36" s="664"/>
      <c r="CM36" s="664"/>
      <c r="CN36" s="664"/>
      <c r="CO36" s="664"/>
      <c r="CP36" s="664"/>
      <c r="CQ36" s="665"/>
      <c r="CR36" s="623">
        <v>1124646</v>
      </c>
      <c r="CS36" s="626"/>
      <c r="CT36" s="626"/>
      <c r="CU36" s="626"/>
      <c r="CV36" s="626"/>
      <c r="CW36" s="626"/>
      <c r="CX36" s="626"/>
      <c r="CY36" s="627"/>
      <c r="CZ36" s="628">
        <v>14.2</v>
      </c>
      <c r="DA36" s="657"/>
      <c r="DB36" s="657"/>
      <c r="DC36" s="658"/>
      <c r="DD36" s="631">
        <v>1055446</v>
      </c>
      <c r="DE36" s="626"/>
      <c r="DF36" s="626"/>
      <c r="DG36" s="626"/>
      <c r="DH36" s="626"/>
      <c r="DI36" s="626"/>
      <c r="DJ36" s="626"/>
      <c r="DK36" s="627"/>
      <c r="DL36" s="631">
        <v>820521</v>
      </c>
      <c r="DM36" s="626"/>
      <c r="DN36" s="626"/>
      <c r="DO36" s="626"/>
      <c r="DP36" s="626"/>
      <c r="DQ36" s="626"/>
      <c r="DR36" s="626"/>
      <c r="DS36" s="626"/>
      <c r="DT36" s="626"/>
      <c r="DU36" s="626"/>
      <c r="DV36" s="627"/>
      <c r="DW36" s="628">
        <v>15.8</v>
      </c>
      <c r="DX36" s="657"/>
      <c r="DY36" s="657"/>
      <c r="DZ36" s="657"/>
      <c r="EA36" s="657"/>
      <c r="EB36" s="657"/>
      <c r="EC36" s="659"/>
    </row>
    <row r="37" spans="2:133" ht="11.25" customHeight="1" x14ac:dyDescent="0.15">
      <c r="B37" s="620" t="s">
        <v>331</v>
      </c>
      <c r="C37" s="621"/>
      <c r="D37" s="621"/>
      <c r="E37" s="621"/>
      <c r="F37" s="621"/>
      <c r="G37" s="621"/>
      <c r="H37" s="621"/>
      <c r="I37" s="621"/>
      <c r="J37" s="621"/>
      <c r="K37" s="621"/>
      <c r="L37" s="621"/>
      <c r="M37" s="621"/>
      <c r="N37" s="621"/>
      <c r="O37" s="621"/>
      <c r="P37" s="621"/>
      <c r="Q37" s="622"/>
      <c r="R37" s="623">
        <v>322086</v>
      </c>
      <c r="S37" s="626"/>
      <c r="T37" s="626"/>
      <c r="U37" s="626"/>
      <c r="V37" s="626"/>
      <c r="W37" s="626"/>
      <c r="X37" s="626"/>
      <c r="Y37" s="627"/>
      <c r="Z37" s="685">
        <v>3.8</v>
      </c>
      <c r="AA37" s="685"/>
      <c r="AB37" s="685"/>
      <c r="AC37" s="685"/>
      <c r="AD37" s="686" t="s">
        <v>232</v>
      </c>
      <c r="AE37" s="686"/>
      <c r="AF37" s="686"/>
      <c r="AG37" s="686"/>
      <c r="AH37" s="686"/>
      <c r="AI37" s="686"/>
      <c r="AJ37" s="686"/>
      <c r="AK37" s="686"/>
      <c r="AL37" s="628" t="s">
        <v>232</v>
      </c>
      <c r="AM37" s="629"/>
      <c r="AN37" s="629"/>
      <c r="AO37" s="687"/>
      <c r="AQ37" s="660" t="s">
        <v>332</v>
      </c>
      <c r="AR37" s="661"/>
      <c r="AS37" s="661"/>
      <c r="AT37" s="661"/>
      <c r="AU37" s="661"/>
      <c r="AV37" s="661"/>
      <c r="AW37" s="661"/>
      <c r="AX37" s="661"/>
      <c r="AY37" s="662"/>
      <c r="AZ37" s="623">
        <v>40140</v>
      </c>
      <c r="BA37" s="626"/>
      <c r="BB37" s="626"/>
      <c r="BC37" s="626"/>
      <c r="BD37" s="624"/>
      <c r="BE37" s="624"/>
      <c r="BF37" s="663"/>
      <c r="BG37" s="667" t="s">
        <v>333</v>
      </c>
      <c r="BH37" s="664"/>
      <c r="BI37" s="664"/>
      <c r="BJ37" s="664"/>
      <c r="BK37" s="664"/>
      <c r="BL37" s="664"/>
      <c r="BM37" s="664"/>
      <c r="BN37" s="664"/>
      <c r="BO37" s="664"/>
      <c r="BP37" s="664"/>
      <c r="BQ37" s="664"/>
      <c r="BR37" s="664"/>
      <c r="BS37" s="664"/>
      <c r="BT37" s="664"/>
      <c r="BU37" s="665"/>
      <c r="BV37" s="623">
        <v>3825</v>
      </c>
      <c r="BW37" s="626"/>
      <c r="BX37" s="626"/>
      <c r="BY37" s="626"/>
      <c r="BZ37" s="626"/>
      <c r="CA37" s="626"/>
      <c r="CB37" s="666"/>
      <c r="CD37" s="667" t="s">
        <v>334</v>
      </c>
      <c r="CE37" s="664"/>
      <c r="CF37" s="664"/>
      <c r="CG37" s="664"/>
      <c r="CH37" s="664"/>
      <c r="CI37" s="664"/>
      <c r="CJ37" s="664"/>
      <c r="CK37" s="664"/>
      <c r="CL37" s="664"/>
      <c r="CM37" s="664"/>
      <c r="CN37" s="664"/>
      <c r="CO37" s="664"/>
      <c r="CP37" s="664"/>
      <c r="CQ37" s="665"/>
      <c r="CR37" s="623">
        <v>657558</v>
      </c>
      <c r="CS37" s="624"/>
      <c r="CT37" s="624"/>
      <c r="CU37" s="624"/>
      <c r="CV37" s="624"/>
      <c r="CW37" s="624"/>
      <c r="CX37" s="624"/>
      <c r="CY37" s="625"/>
      <c r="CZ37" s="628">
        <v>8.3000000000000007</v>
      </c>
      <c r="DA37" s="657"/>
      <c r="DB37" s="657"/>
      <c r="DC37" s="658"/>
      <c r="DD37" s="631">
        <v>657558</v>
      </c>
      <c r="DE37" s="624"/>
      <c r="DF37" s="624"/>
      <c r="DG37" s="624"/>
      <c r="DH37" s="624"/>
      <c r="DI37" s="624"/>
      <c r="DJ37" s="624"/>
      <c r="DK37" s="625"/>
      <c r="DL37" s="631">
        <v>531109</v>
      </c>
      <c r="DM37" s="624"/>
      <c r="DN37" s="624"/>
      <c r="DO37" s="624"/>
      <c r="DP37" s="624"/>
      <c r="DQ37" s="624"/>
      <c r="DR37" s="624"/>
      <c r="DS37" s="624"/>
      <c r="DT37" s="624"/>
      <c r="DU37" s="624"/>
      <c r="DV37" s="625"/>
      <c r="DW37" s="628">
        <v>10.199999999999999</v>
      </c>
      <c r="DX37" s="657"/>
      <c r="DY37" s="657"/>
      <c r="DZ37" s="657"/>
      <c r="EA37" s="657"/>
      <c r="EB37" s="657"/>
      <c r="EC37" s="659"/>
    </row>
    <row r="38" spans="2:133" ht="11.25" customHeight="1" x14ac:dyDescent="0.15">
      <c r="B38" s="635" t="s">
        <v>335</v>
      </c>
      <c r="C38" s="636"/>
      <c r="D38" s="636"/>
      <c r="E38" s="636"/>
      <c r="F38" s="636"/>
      <c r="G38" s="636"/>
      <c r="H38" s="636"/>
      <c r="I38" s="636"/>
      <c r="J38" s="636"/>
      <c r="K38" s="636"/>
      <c r="L38" s="636"/>
      <c r="M38" s="636"/>
      <c r="N38" s="636"/>
      <c r="O38" s="636"/>
      <c r="P38" s="636"/>
      <c r="Q38" s="637"/>
      <c r="R38" s="638">
        <v>8419498</v>
      </c>
      <c r="S38" s="675"/>
      <c r="T38" s="675"/>
      <c r="U38" s="675"/>
      <c r="V38" s="675"/>
      <c r="W38" s="675"/>
      <c r="X38" s="675"/>
      <c r="Y38" s="680"/>
      <c r="Z38" s="681">
        <v>100</v>
      </c>
      <c r="AA38" s="681"/>
      <c r="AB38" s="681"/>
      <c r="AC38" s="681"/>
      <c r="AD38" s="682">
        <v>4862794</v>
      </c>
      <c r="AE38" s="682"/>
      <c r="AF38" s="682"/>
      <c r="AG38" s="682"/>
      <c r="AH38" s="682"/>
      <c r="AI38" s="682"/>
      <c r="AJ38" s="682"/>
      <c r="AK38" s="682"/>
      <c r="AL38" s="641">
        <v>100</v>
      </c>
      <c r="AM38" s="683"/>
      <c r="AN38" s="683"/>
      <c r="AO38" s="684"/>
      <c r="AQ38" s="660" t="s">
        <v>336</v>
      </c>
      <c r="AR38" s="661"/>
      <c r="AS38" s="661"/>
      <c r="AT38" s="661"/>
      <c r="AU38" s="661"/>
      <c r="AV38" s="661"/>
      <c r="AW38" s="661"/>
      <c r="AX38" s="661"/>
      <c r="AY38" s="662"/>
      <c r="AZ38" s="623">
        <v>525</v>
      </c>
      <c r="BA38" s="626"/>
      <c r="BB38" s="626"/>
      <c r="BC38" s="626"/>
      <c r="BD38" s="624"/>
      <c r="BE38" s="624"/>
      <c r="BF38" s="663"/>
      <c r="BG38" s="667" t="s">
        <v>337</v>
      </c>
      <c r="BH38" s="664"/>
      <c r="BI38" s="664"/>
      <c r="BJ38" s="664"/>
      <c r="BK38" s="664"/>
      <c r="BL38" s="664"/>
      <c r="BM38" s="664"/>
      <c r="BN38" s="664"/>
      <c r="BO38" s="664"/>
      <c r="BP38" s="664"/>
      <c r="BQ38" s="664"/>
      <c r="BR38" s="664"/>
      <c r="BS38" s="664"/>
      <c r="BT38" s="664"/>
      <c r="BU38" s="665"/>
      <c r="BV38" s="623">
        <v>6727</v>
      </c>
      <c r="BW38" s="626"/>
      <c r="BX38" s="626"/>
      <c r="BY38" s="626"/>
      <c r="BZ38" s="626"/>
      <c r="CA38" s="626"/>
      <c r="CB38" s="666"/>
      <c r="CD38" s="667" t="s">
        <v>338</v>
      </c>
      <c r="CE38" s="664"/>
      <c r="CF38" s="664"/>
      <c r="CG38" s="664"/>
      <c r="CH38" s="664"/>
      <c r="CI38" s="664"/>
      <c r="CJ38" s="664"/>
      <c r="CK38" s="664"/>
      <c r="CL38" s="664"/>
      <c r="CM38" s="664"/>
      <c r="CN38" s="664"/>
      <c r="CO38" s="664"/>
      <c r="CP38" s="664"/>
      <c r="CQ38" s="665"/>
      <c r="CR38" s="623">
        <v>750069</v>
      </c>
      <c r="CS38" s="626"/>
      <c r="CT38" s="626"/>
      <c r="CU38" s="626"/>
      <c r="CV38" s="626"/>
      <c r="CW38" s="626"/>
      <c r="CX38" s="626"/>
      <c r="CY38" s="627"/>
      <c r="CZ38" s="628">
        <v>9.5</v>
      </c>
      <c r="DA38" s="657"/>
      <c r="DB38" s="657"/>
      <c r="DC38" s="658"/>
      <c r="DD38" s="631">
        <v>606317</v>
      </c>
      <c r="DE38" s="626"/>
      <c r="DF38" s="626"/>
      <c r="DG38" s="626"/>
      <c r="DH38" s="626"/>
      <c r="DI38" s="626"/>
      <c r="DJ38" s="626"/>
      <c r="DK38" s="627"/>
      <c r="DL38" s="631">
        <v>564512</v>
      </c>
      <c r="DM38" s="626"/>
      <c r="DN38" s="626"/>
      <c r="DO38" s="626"/>
      <c r="DP38" s="626"/>
      <c r="DQ38" s="626"/>
      <c r="DR38" s="626"/>
      <c r="DS38" s="626"/>
      <c r="DT38" s="626"/>
      <c r="DU38" s="626"/>
      <c r="DV38" s="627"/>
      <c r="DW38" s="628">
        <v>10.9</v>
      </c>
      <c r="DX38" s="657"/>
      <c r="DY38" s="657"/>
      <c r="DZ38" s="657"/>
      <c r="EA38" s="657"/>
      <c r="EB38" s="657"/>
      <c r="EC38" s="659"/>
    </row>
    <row r="39" spans="2:133" ht="11.25" customHeight="1" x14ac:dyDescent="0.15">
      <c r="AQ39" s="660" t="s">
        <v>339</v>
      </c>
      <c r="AR39" s="661"/>
      <c r="AS39" s="661"/>
      <c r="AT39" s="661"/>
      <c r="AU39" s="661"/>
      <c r="AV39" s="661"/>
      <c r="AW39" s="661"/>
      <c r="AX39" s="661"/>
      <c r="AY39" s="662"/>
      <c r="AZ39" s="623" t="s">
        <v>126</v>
      </c>
      <c r="BA39" s="626"/>
      <c r="BB39" s="626"/>
      <c r="BC39" s="626"/>
      <c r="BD39" s="624"/>
      <c r="BE39" s="624"/>
      <c r="BF39" s="663"/>
      <c r="BG39" s="668" t="s">
        <v>340</v>
      </c>
      <c r="BH39" s="669"/>
      <c r="BI39" s="669"/>
      <c r="BJ39" s="669"/>
      <c r="BK39" s="669"/>
      <c r="BL39" s="235"/>
      <c r="BM39" s="664" t="s">
        <v>341</v>
      </c>
      <c r="BN39" s="664"/>
      <c r="BO39" s="664"/>
      <c r="BP39" s="664"/>
      <c r="BQ39" s="664"/>
      <c r="BR39" s="664"/>
      <c r="BS39" s="664"/>
      <c r="BT39" s="664"/>
      <c r="BU39" s="665"/>
      <c r="BV39" s="623">
        <v>90</v>
      </c>
      <c r="BW39" s="626"/>
      <c r="BX39" s="626"/>
      <c r="BY39" s="626"/>
      <c r="BZ39" s="626"/>
      <c r="CA39" s="626"/>
      <c r="CB39" s="666"/>
      <c r="CD39" s="667" t="s">
        <v>342</v>
      </c>
      <c r="CE39" s="664"/>
      <c r="CF39" s="664"/>
      <c r="CG39" s="664"/>
      <c r="CH39" s="664"/>
      <c r="CI39" s="664"/>
      <c r="CJ39" s="664"/>
      <c r="CK39" s="664"/>
      <c r="CL39" s="664"/>
      <c r="CM39" s="664"/>
      <c r="CN39" s="664"/>
      <c r="CO39" s="664"/>
      <c r="CP39" s="664"/>
      <c r="CQ39" s="665"/>
      <c r="CR39" s="623">
        <v>37778</v>
      </c>
      <c r="CS39" s="624"/>
      <c r="CT39" s="624"/>
      <c r="CU39" s="624"/>
      <c r="CV39" s="624"/>
      <c r="CW39" s="624"/>
      <c r="CX39" s="624"/>
      <c r="CY39" s="625"/>
      <c r="CZ39" s="628">
        <v>0.5</v>
      </c>
      <c r="DA39" s="657"/>
      <c r="DB39" s="657"/>
      <c r="DC39" s="658"/>
      <c r="DD39" s="631">
        <v>37778</v>
      </c>
      <c r="DE39" s="624"/>
      <c r="DF39" s="624"/>
      <c r="DG39" s="624"/>
      <c r="DH39" s="624"/>
      <c r="DI39" s="624"/>
      <c r="DJ39" s="624"/>
      <c r="DK39" s="625"/>
      <c r="DL39" s="631" t="s">
        <v>126</v>
      </c>
      <c r="DM39" s="624"/>
      <c r="DN39" s="624"/>
      <c r="DO39" s="624"/>
      <c r="DP39" s="624"/>
      <c r="DQ39" s="624"/>
      <c r="DR39" s="624"/>
      <c r="DS39" s="624"/>
      <c r="DT39" s="624"/>
      <c r="DU39" s="624"/>
      <c r="DV39" s="625"/>
      <c r="DW39" s="628" t="s">
        <v>126</v>
      </c>
      <c r="DX39" s="657"/>
      <c r="DY39" s="657"/>
      <c r="DZ39" s="657"/>
      <c r="EA39" s="657"/>
      <c r="EB39" s="657"/>
      <c r="EC39" s="659"/>
    </row>
    <row r="40" spans="2:133" ht="11.25" customHeight="1" x14ac:dyDescent="0.15">
      <c r="AQ40" s="660" t="s">
        <v>343</v>
      </c>
      <c r="AR40" s="661"/>
      <c r="AS40" s="661"/>
      <c r="AT40" s="661"/>
      <c r="AU40" s="661"/>
      <c r="AV40" s="661"/>
      <c r="AW40" s="661"/>
      <c r="AX40" s="661"/>
      <c r="AY40" s="662"/>
      <c r="AZ40" s="623">
        <v>215413</v>
      </c>
      <c r="BA40" s="626"/>
      <c r="BB40" s="626"/>
      <c r="BC40" s="626"/>
      <c r="BD40" s="624"/>
      <c r="BE40" s="624"/>
      <c r="BF40" s="663"/>
      <c r="BG40" s="668"/>
      <c r="BH40" s="669"/>
      <c r="BI40" s="669"/>
      <c r="BJ40" s="669"/>
      <c r="BK40" s="669"/>
      <c r="BL40" s="235"/>
      <c r="BM40" s="664" t="s">
        <v>344</v>
      </c>
      <c r="BN40" s="664"/>
      <c r="BO40" s="664"/>
      <c r="BP40" s="664"/>
      <c r="BQ40" s="664"/>
      <c r="BR40" s="664"/>
      <c r="BS40" s="664"/>
      <c r="BT40" s="664"/>
      <c r="BU40" s="665"/>
      <c r="BV40" s="623" t="s">
        <v>126</v>
      </c>
      <c r="BW40" s="626"/>
      <c r="BX40" s="626"/>
      <c r="BY40" s="626"/>
      <c r="BZ40" s="626"/>
      <c r="CA40" s="626"/>
      <c r="CB40" s="666"/>
      <c r="CD40" s="667" t="s">
        <v>345</v>
      </c>
      <c r="CE40" s="664"/>
      <c r="CF40" s="664"/>
      <c r="CG40" s="664"/>
      <c r="CH40" s="664"/>
      <c r="CI40" s="664"/>
      <c r="CJ40" s="664"/>
      <c r="CK40" s="664"/>
      <c r="CL40" s="664"/>
      <c r="CM40" s="664"/>
      <c r="CN40" s="664"/>
      <c r="CO40" s="664"/>
      <c r="CP40" s="664"/>
      <c r="CQ40" s="665"/>
      <c r="CR40" s="623">
        <v>40000</v>
      </c>
      <c r="CS40" s="626"/>
      <c r="CT40" s="626"/>
      <c r="CU40" s="626"/>
      <c r="CV40" s="626"/>
      <c r="CW40" s="626"/>
      <c r="CX40" s="626"/>
      <c r="CY40" s="627"/>
      <c r="CZ40" s="628">
        <v>0.5</v>
      </c>
      <c r="DA40" s="657"/>
      <c r="DB40" s="657"/>
      <c r="DC40" s="658"/>
      <c r="DD40" s="631" t="s">
        <v>126</v>
      </c>
      <c r="DE40" s="626"/>
      <c r="DF40" s="626"/>
      <c r="DG40" s="626"/>
      <c r="DH40" s="626"/>
      <c r="DI40" s="626"/>
      <c r="DJ40" s="626"/>
      <c r="DK40" s="627"/>
      <c r="DL40" s="631" t="s">
        <v>126</v>
      </c>
      <c r="DM40" s="626"/>
      <c r="DN40" s="626"/>
      <c r="DO40" s="626"/>
      <c r="DP40" s="626"/>
      <c r="DQ40" s="626"/>
      <c r="DR40" s="626"/>
      <c r="DS40" s="626"/>
      <c r="DT40" s="626"/>
      <c r="DU40" s="626"/>
      <c r="DV40" s="627"/>
      <c r="DW40" s="628" t="s">
        <v>241</v>
      </c>
      <c r="DX40" s="657"/>
      <c r="DY40" s="657"/>
      <c r="DZ40" s="657"/>
      <c r="EA40" s="657"/>
      <c r="EB40" s="657"/>
      <c r="EC40" s="659"/>
    </row>
    <row r="41" spans="2:133" ht="11.25" customHeight="1" x14ac:dyDescent="0.15">
      <c r="AQ41" s="672" t="s">
        <v>346</v>
      </c>
      <c r="AR41" s="673"/>
      <c r="AS41" s="673"/>
      <c r="AT41" s="673"/>
      <c r="AU41" s="673"/>
      <c r="AV41" s="673"/>
      <c r="AW41" s="673"/>
      <c r="AX41" s="673"/>
      <c r="AY41" s="674"/>
      <c r="AZ41" s="638">
        <v>296307</v>
      </c>
      <c r="BA41" s="675"/>
      <c r="BB41" s="675"/>
      <c r="BC41" s="675"/>
      <c r="BD41" s="639"/>
      <c r="BE41" s="639"/>
      <c r="BF41" s="676"/>
      <c r="BG41" s="670"/>
      <c r="BH41" s="671"/>
      <c r="BI41" s="671"/>
      <c r="BJ41" s="671"/>
      <c r="BK41" s="671"/>
      <c r="BL41" s="236"/>
      <c r="BM41" s="677" t="s">
        <v>347</v>
      </c>
      <c r="BN41" s="677"/>
      <c r="BO41" s="677"/>
      <c r="BP41" s="677"/>
      <c r="BQ41" s="677"/>
      <c r="BR41" s="677"/>
      <c r="BS41" s="677"/>
      <c r="BT41" s="677"/>
      <c r="BU41" s="678"/>
      <c r="BV41" s="638">
        <v>257</v>
      </c>
      <c r="BW41" s="675"/>
      <c r="BX41" s="675"/>
      <c r="BY41" s="675"/>
      <c r="BZ41" s="675"/>
      <c r="CA41" s="675"/>
      <c r="CB41" s="679"/>
      <c r="CD41" s="667" t="s">
        <v>348</v>
      </c>
      <c r="CE41" s="664"/>
      <c r="CF41" s="664"/>
      <c r="CG41" s="664"/>
      <c r="CH41" s="664"/>
      <c r="CI41" s="664"/>
      <c r="CJ41" s="664"/>
      <c r="CK41" s="664"/>
      <c r="CL41" s="664"/>
      <c r="CM41" s="664"/>
      <c r="CN41" s="664"/>
      <c r="CO41" s="664"/>
      <c r="CP41" s="664"/>
      <c r="CQ41" s="665"/>
      <c r="CR41" s="623" t="s">
        <v>126</v>
      </c>
      <c r="CS41" s="624"/>
      <c r="CT41" s="624"/>
      <c r="CU41" s="624"/>
      <c r="CV41" s="624"/>
      <c r="CW41" s="624"/>
      <c r="CX41" s="624"/>
      <c r="CY41" s="625"/>
      <c r="CZ41" s="628" t="s">
        <v>126</v>
      </c>
      <c r="DA41" s="657"/>
      <c r="DB41" s="657"/>
      <c r="DC41" s="658"/>
      <c r="DD41" s="631" t="s">
        <v>126</v>
      </c>
      <c r="DE41" s="624"/>
      <c r="DF41" s="624"/>
      <c r="DG41" s="624"/>
      <c r="DH41" s="624"/>
      <c r="DI41" s="624"/>
      <c r="DJ41" s="624"/>
      <c r="DK41" s="625"/>
      <c r="DL41" s="632"/>
      <c r="DM41" s="633"/>
      <c r="DN41" s="633"/>
      <c r="DO41" s="633"/>
      <c r="DP41" s="633"/>
      <c r="DQ41" s="633"/>
      <c r="DR41" s="633"/>
      <c r="DS41" s="633"/>
      <c r="DT41" s="633"/>
      <c r="DU41" s="633"/>
      <c r="DV41" s="634"/>
      <c r="DW41" s="617"/>
      <c r="DX41" s="618"/>
      <c r="DY41" s="618"/>
      <c r="DZ41" s="618"/>
      <c r="EA41" s="618"/>
      <c r="EB41" s="618"/>
      <c r="EC41" s="619"/>
    </row>
    <row r="42" spans="2:133" ht="11.25" customHeight="1" x14ac:dyDescent="0.15">
      <c r="B42" s="229" t="s">
        <v>349</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20" t="s">
        <v>350</v>
      </c>
      <c r="CE42" s="621"/>
      <c r="CF42" s="621"/>
      <c r="CG42" s="621"/>
      <c r="CH42" s="621"/>
      <c r="CI42" s="621"/>
      <c r="CJ42" s="621"/>
      <c r="CK42" s="621"/>
      <c r="CL42" s="621"/>
      <c r="CM42" s="621"/>
      <c r="CN42" s="621"/>
      <c r="CO42" s="621"/>
      <c r="CP42" s="621"/>
      <c r="CQ42" s="622"/>
      <c r="CR42" s="623">
        <v>1022146</v>
      </c>
      <c r="CS42" s="626"/>
      <c r="CT42" s="626"/>
      <c r="CU42" s="626"/>
      <c r="CV42" s="626"/>
      <c r="CW42" s="626"/>
      <c r="CX42" s="626"/>
      <c r="CY42" s="627"/>
      <c r="CZ42" s="628">
        <v>12.9</v>
      </c>
      <c r="DA42" s="629"/>
      <c r="DB42" s="629"/>
      <c r="DC42" s="630"/>
      <c r="DD42" s="631">
        <v>525127</v>
      </c>
      <c r="DE42" s="626"/>
      <c r="DF42" s="626"/>
      <c r="DG42" s="626"/>
      <c r="DH42" s="626"/>
      <c r="DI42" s="626"/>
      <c r="DJ42" s="626"/>
      <c r="DK42" s="627"/>
      <c r="DL42" s="632"/>
      <c r="DM42" s="633"/>
      <c r="DN42" s="633"/>
      <c r="DO42" s="633"/>
      <c r="DP42" s="633"/>
      <c r="DQ42" s="633"/>
      <c r="DR42" s="633"/>
      <c r="DS42" s="633"/>
      <c r="DT42" s="633"/>
      <c r="DU42" s="633"/>
      <c r="DV42" s="634"/>
      <c r="DW42" s="617"/>
      <c r="DX42" s="618"/>
      <c r="DY42" s="618"/>
      <c r="DZ42" s="618"/>
      <c r="EA42" s="618"/>
      <c r="EB42" s="618"/>
      <c r="EC42" s="619"/>
    </row>
    <row r="43" spans="2:133" ht="11.25" customHeight="1" x14ac:dyDescent="0.15">
      <c r="B43" s="239" t="s">
        <v>351</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20" t="s">
        <v>352</v>
      </c>
      <c r="CE43" s="621"/>
      <c r="CF43" s="621"/>
      <c r="CG43" s="621"/>
      <c r="CH43" s="621"/>
      <c r="CI43" s="621"/>
      <c r="CJ43" s="621"/>
      <c r="CK43" s="621"/>
      <c r="CL43" s="621"/>
      <c r="CM43" s="621"/>
      <c r="CN43" s="621"/>
      <c r="CO43" s="621"/>
      <c r="CP43" s="621"/>
      <c r="CQ43" s="622"/>
      <c r="CR43" s="623">
        <v>49242</v>
      </c>
      <c r="CS43" s="624"/>
      <c r="CT43" s="624"/>
      <c r="CU43" s="624"/>
      <c r="CV43" s="624"/>
      <c r="CW43" s="624"/>
      <c r="CX43" s="624"/>
      <c r="CY43" s="625"/>
      <c r="CZ43" s="628">
        <v>0.6</v>
      </c>
      <c r="DA43" s="657"/>
      <c r="DB43" s="657"/>
      <c r="DC43" s="658"/>
      <c r="DD43" s="631">
        <v>49242</v>
      </c>
      <c r="DE43" s="624"/>
      <c r="DF43" s="624"/>
      <c r="DG43" s="624"/>
      <c r="DH43" s="624"/>
      <c r="DI43" s="624"/>
      <c r="DJ43" s="624"/>
      <c r="DK43" s="625"/>
      <c r="DL43" s="632"/>
      <c r="DM43" s="633"/>
      <c r="DN43" s="633"/>
      <c r="DO43" s="633"/>
      <c r="DP43" s="633"/>
      <c r="DQ43" s="633"/>
      <c r="DR43" s="633"/>
      <c r="DS43" s="633"/>
      <c r="DT43" s="633"/>
      <c r="DU43" s="633"/>
      <c r="DV43" s="634"/>
      <c r="DW43" s="617"/>
      <c r="DX43" s="618"/>
      <c r="DY43" s="618"/>
      <c r="DZ43" s="618"/>
      <c r="EA43" s="618"/>
      <c r="EB43" s="618"/>
      <c r="EC43" s="619"/>
    </row>
    <row r="44" spans="2:133" ht="11.25" customHeight="1" x14ac:dyDescent="0.15">
      <c r="B44" s="240" t="s">
        <v>353</v>
      </c>
      <c r="CD44" s="651" t="s">
        <v>305</v>
      </c>
      <c r="CE44" s="652"/>
      <c r="CF44" s="620" t="s">
        <v>354</v>
      </c>
      <c r="CG44" s="621"/>
      <c r="CH44" s="621"/>
      <c r="CI44" s="621"/>
      <c r="CJ44" s="621"/>
      <c r="CK44" s="621"/>
      <c r="CL44" s="621"/>
      <c r="CM44" s="621"/>
      <c r="CN44" s="621"/>
      <c r="CO44" s="621"/>
      <c r="CP44" s="621"/>
      <c r="CQ44" s="622"/>
      <c r="CR44" s="623">
        <v>1015579</v>
      </c>
      <c r="CS44" s="626"/>
      <c r="CT44" s="626"/>
      <c r="CU44" s="626"/>
      <c r="CV44" s="626"/>
      <c r="CW44" s="626"/>
      <c r="CX44" s="626"/>
      <c r="CY44" s="627"/>
      <c r="CZ44" s="628">
        <v>12.8</v>
      </c>
      <c r="DA44" s="629"/>
      <c r="DB44" s="629"/>
      <c r="DC44" s="630"/>
      <c r="DD44" s="631">
        <v>518560</v>
      </c>
      <c r="DE44" s="626"/>
      <c r="DF44" s="626"/>
      <c r="DG44" s="626"/>
      <c r="DH44" s="626"/>
      <c r="DI44" s="626"/>
      <c r="DJ44" s="626"/>
      <c r="DK44" s="627"/>
      <c r="DL44" s="632"/>
      <c r="DM44" s="633"/>
      <c r="DN44" s="633"/>
      <c r="DO44" s="633"/>
      <c r="DP44" s="633"/>
      <c r="DQ44" s="633"/>
      <c r="DR44" s="633"/>
      <c r="DS44" s="633"/>
      <c r="DT44" s="633"/>
      <c r="DU44" s="633"/>
      <c r="DV44" s="634"/>
      <c r="DW44" s="617"/>
      <c r="DX44" s="618"/>
      <c r="DY44" s="618"/>
      <c r="DZ44" s="618"/>
      <c r="EA44" s="618"/>
      <c r="EB44" s="618"/>
      <c r="EC44" s="619"/>
    </row>
    <row r="45" spans="2:133" ht="11.25" customHeight="1" x14ac:dyDescent="0.15">
      <c r="CD45" s="653"/>
      <c r="CE45" s="654"/>
      <c r="CF45" s="620" t="s">
        <v>355</v>
      </c>
      <c r="CG45" s="621"/>
      <c r="CH45" s="621"/>
      <c r="CI45" s="621"/>
      <c r="CJ45" s="621"/>
      <c r="CK45" s="621"/>
      <c r="CL45" s="621"/>
      <c r="CM45" s="621"/>
      <c r="CN45" s="621"/>
      <c r="CO45" s="621"/>
      <c r="CP45" s="621"/>
      <c r="CQ45" s="622"/>
      <c r="CR45" s="623">
        <v>510155</v>
      </c>
      <c r="CS45" s="624"/>
      <c r="CT45" s="624"/>
      <c r="CU45" s="624"/>
      <c r="CV45" s="624"/>
      <c r="CW45" s="624"/>
      <c r="CX45" s="624"/>
      <c r="CY45" s="625"/>
      <c r="CZ45" s="628">
        <v>6.4</v>
      </c>
      <c r="DA45" s="657"/>
      <c r="DB45" s="657"/>
      <c r="DC45" s="658"/>
      <c r="DD45" s="631">
        <v>100975</v>
      </c>
      <c r="DE45" s="624"/>
      <c r="DF45" s="624"/>
      <c r="DG45" s="624"/>
      <c r="DH45" s="624"/>
      <c r="DI45" s="624"/>
      <c r="DJ45" s="624"/>
      <c r="DK45" s="625"/>
      <c r="DL45" s="632"/>
      <c r="DM45" s="633"/>
      <c r="DN45" s="633"/>
      <c r="DO45" s="633"/>
      <c r="DP45" s="633"/>
      <c r="DQ45" s="633"/>
      <c r="DR45" s="633"/>
      <c r="DS45" s="633"/>
      <c r="DT45" s="633"/>
      <c r="DU45" s="633"/>
      <c r="DV45" s="634"/>
      <c r="DW45" s="617"/>
      <c r="DX45" s="618"/>
      <c r="DY45" s="618"/>
      <c r="DZ45" s="618"/>
      <c r="EA45" s="618"/>
      <c r="EB45" s="618"/>
      <c r="EC45" s="619"/>
    </row>
    <row r="46" spans="2:133" ht="11.25" customHeight="1" x14ac:dyDescent="0.15">
      <c r="CD46" s="653"/>
      <c r="CE46" s="654"/>
      <c r="CF46" s="620" t="s">
        <v>356</v>
      </c>
      <c r="CG46" s="621"/>
      <c r="CH46" s="621"/>
      <c r="CI46" s="621"/>
      <c r="CJ46" s="621"/>
      <c r="CK46" s="621"/>
      <c r="CL46" s="621"/>
      <c r="CM46" s="621"/>
      <c r="CN46" s="621"/>
      <c r="CO46" s="621"/>
      <c r="CP46" s="621"/>
      <c r="CQ46" s="622"/>
      <c r="CR46" s="623">
        <v>446533</v>
      </c>
      <c r="CS46" s="626"/>
      <c r="CT46" s="626"/>
      <c r="CU46" s="626"/>
      <c r="CV46" s="626"/>
      <c r="CW46" s="626"/>
      <c r="CX46" s="626"/>
      <c r="CY46" s="627"/>
      <c r="CZ46" s="628">
        <v>5.6</v>
      </c>
      <c r="DA46" s="629"/>
      <c r="DB46" s="629"/>
      <c r="DC46" s="630"/>
      <c r="DD46" s="631">
        <v>390094</v>
      </c>
      <c r="DE46" s="626"/>
      <c r="DF46" s="626"/>
      <c r="DG46" s="626"/>
      <c r="DH46" s="626"/>
      <c r="DI46" s="626"/>
      <c r="DJ46" s="626"/>
      <c r="DK46" s="627"/>
      <c r="DL46" s="632"/>
      <c r="DM46" s="633"/>
      <c r="DN46" s="633"/>
      <c r="DO46" s="633"/>
      <c r="DP46" s="633"/>
      <c r="DQ46" s="633"/>
      <c r="DR46" s="633"/>
      <c r="DS46" s="633"/>
      <c r="DT46" s="633"/>
      <c r="DU46" s="633"/>
      <c r="DV46" s="634"/>
      <c r="DW46" s="617"/>
      <c r="DX46" s="618"/>
      <c r="DY46" s="618"/>
      <c r="DZ46" s="618"/>
      <c r="EA46" s="618"/>
      <c r="EB46" s="618"/>
      <c r="EC46" s="619"/>
    </row>
    <row r="47" spans="2:133" ht="11.25" customHeight="1" x14ac:dyDescent="0.15">
      <c r="CD47" s="653"/>
      <c r="CE47" s="654"/>
      <c r="CF47" s="620" t="s">
        <v>357</v>
      </c>
      <c r="CG47" s="621"/>
      <c r="CH47" s="621"/>
      <c r="CI47" s="621"/>
      <c r="CJ47" s="621"/>
      <c r="CK47" s="621"/>
      <c r="CL47" s="621"/>
      <c r="CM47" s="621"/>
      <c r="CN47" s="621"/>
      <c r="CO47" s="621"/>
      <c r="CP47" s="621"/>
      <c r="CQ47" s="622"/>
      <c r="CR47" s="623">
        <v>6567</v>
      </c>
      <c r="CS47" s="624"/>
      <c r="CT47" s="624"/>
      <c r="CU47" s="624"/>
      <c r="CV47" s="624"/>
      <c r="CW47" s="624"/>
      <c r="CX47" s="624"/>
      <c r="CY47" s="625"/>
      <c r="CZ47" s="628">
        <v>0.1</v>
      </c>
      <c r="DA47" s="657"/>
      <c r="DB47" s="657"/>
      <c r="DC47" s="658"/>
      <c r="DD47" s="631">
        <v>6567</v>
      </c>
      <c r="DE47" s="624"/>
      <c r="DF47" s="624"/>
      <c r="DG47" s="624"/>
      <c r="DH47" s="624"/>
      <c r="DI47" s="624"/>
      <c r="DJ47" s="624"/>
      <c r="DK47" s="625"/>
      <c r="DL47" s="632"/>
      <c r="DM47" s="633"/>
      <c r="DN47" s="633"/>
      <c r="DO47" s="633"/>
      <c r="DP47" s="633"/>
      <c r="DQ47" s="633"/>
      <c r="DR47" s="633"/>
      <c r="DS47" s="633"/>
      <c r="DT47" s="633"/>
      <c r="DU47" s="633"/>
      <c r="DV47" s="634"/>
      <c r="DW47" s="617"/>
      <c r="DX47" s="618"/>
      <c r="DY47" s="618"/>
      <c r="DZ47" s="618"/>
      <c r="EA47" s="618"/>
      <c r="EB47" s="618"/>
      <c r="EC47" s="619"/>
    </row>
    <row r="48" spans="2:133" x14ac:dyDescent="0.15">
      <c r="CD48" s="655"/>
      <c r="CE48" s="656"/>
      <c r="CF48" s="620" t="s">
        <v>358</v>
      </c>
      <c r="CG48" s="621"/>
      <c r="CH48" s="621"/>
      <c r="CI48" s="621"/>
      <c r="CJ48" s="621"/>
      <c r="CK48" s="621"/>
      <c r="CL48" s="621"/>
      <c r="CM48" s="621"/>
      <c r="CN48" s="621"/>
      <c r="CO48" s="621"/>
      <c r="CP48" s="621"/>
      <c r="CQ48" s="622"/>
      <c r="CR48" s="623" t="s">
        <v>126</v>
      </c>
      <c r="CS48" s="626"/>
      <c r="CT48" s="626"/>
      <c r="CU48" s="626"/>
      <c r="CV48" s="626"/>
      <c r="CW48" s="626"/>
      <c r="CX48" s="626"/>
      <c r="CY48" s="627"/>
      <c r="CZ48" s="628" t="s">
        <v>126</v>
      </c>
      <c r="DA48" s="629"/>
      <c r="DB48" s="629"/>
      <c r="DC48" s="630"/>
      <c r="DD48" s="631" t="s">
        <v>126</v>
      </c>
      <c r="DE48" s="626"/>
      <c r="DF48" s="626"/>
      <c r="DG48" s="626"/>
      <c r="DH48" s="626"/>
      <c r="DI48" s="626"/>
      <c r="DJ48" s="626"/>
      <c r="DK48" s="627"/>
      <c r="DL48" s="632"/>
      <c r="DM48" s="633"/>
      <c r="DN48" s="633"/>
      <c r="DO48" s="633"/>
      <c r="DP48" s="633"/>
      <c r="DQ48" s="633"/>
      <c r="DR48" s="633"/>
      <c r="DS48" s="633"/>
      <c r="DT48" s="633"/>
      <c r="DU48" s="633"/>
      <c r="DV48" s="634"/>
      <c r="DW48" s="617"/>
      <c r="DX48" s="618"/>
      <c r="DY48" s="618"/>
      <c r="DZ48" s="618"/>
      <c r="EA48" s="618"/>
      <c r="EB48" s="618"/>
      <c r="EC48" s="619"/>
    </row>
    <row r="49" spans="82:133" ht="11.25" customHeight="1" x14ac:dyDescent="0.15">
      <c r="CD49" s="635" t="s">
        <v>359</v>
      </c>
      <c r="CE49" s="636"/>
      <c r="CF49" s="636"/>
      <c r="CG49" s="636"/>
      <c r="CH49" s="636"/>
      <c r="CI49" s="636"/>
      <c r="CJ49" s="636"/>
      <c r="CK49" s="636"/>
      <c r="CL49" s="636"/>
      <c r="CM49" s="636"/>
      <c r="CN49" s="636"/>
      <c r="CO49" s="636"/>
      <c r="CP49" s="636"/>
      <c r="CQ49" s="637"/>
      <c r="CR49" s="638">
        <v>7927076</v>
      </c>
      <c r="CS49" s="639"/>
      <c r="CT49" s="639"/>
      <c r="CU49" s="639"/>
      <c r="CV49" s="639"/>
      <c r="CW49" s="639"/>
      <c r="CX49" s="639"/>
      <c r="CY49" s="640"/>
      <c r="CZ49" s="641">
        <v>100</v>
      </c>
      <c r="DA49" s="642"/>
      <c r="DB49" s="642"/>
      <c r="DC49" s="643"/>
      <c r="DD49" s="644">
        <v>5547336</v>
      </c>
      <c r="DE49" s="639"/>
      <c r="DF49" s="639"/>
      <c r="DG49" s="639"/>
      <c r="DH49" s="639"/>
      <c r="DI49" s="639"/>
      <c r="DJ49" s="639"/>
      <c r="DK49" s="640"/>
      <c r="DL49" s="645"/>
      <c r="DM49" s="646"/>
      <c r="DN49" s="646"/>
      <c r="DO49" s="646"/>
      <c r="DP49" s="646"/>
      <c r="DQ49" s="646"/>
      <c r="DR49" s="646"/>
      <c r="DS49" s="646"/>
      <c r="DT49" s="646"/>
      <c r="DU49" s="646"/>
      <c r="DV49" s="647"/>
      <c r="DW49" s="648"/>
      <c r="DX49" s="649"/>
      <c r="DY49" s="649"/>
      <c r="DZ49" s="649"/>
      <c r="EA49" s="649"/>
      <c r="EB49" s="649"/>
      <c r="EC49" s="650"/>
    </row>
    <row r="50" spans="82:133" hidden="1" x14ac:dyDescent="0.15"/>
    <row r="51" spans="82:133" hidden="1" x14ac:dyDescent="0.15"/>
    <row r="52" spans="82:133" hidden="1" x14ac:dyDescent="0.15"/>
    <row r="53" spans="82:133" hidden="1" x14ac:dyDescent="0.15"/>
  </sheetData>
  <sheetProtection algorithmName="SHA-512" hashValue="PoW/s1pWELgYDBP9j3CWG3eaif5fiNDviY5jbbG2ufixJvzwPwvoFShtWZP4ox8cUn1G2/MMFQkJuNoWXWhsGA==" saltValue="wMvRRTlegg6zrzOtKUpS2A=="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3"/>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zoomScale="55" zoomScaleNormal="55" zoomScaleSheetLayoutView="70" workbookViewId="0">
      <selection activeCell="CM71" sqref="CM71:CQ71"/>
    </sheetView>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360</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161" t="s">
        <v>361</v>
      </c>
      <c r="DK2" s="1162"/>
      <c r="DL2" s="1162"/>
      <c r="DM2" s="1162"/>
      <c r="DN2" s="1162"/>
      <c r="DO2" s="1163"/>
      <c r="DP2" s="249"/>
      <c r="DQ2" s="1161" t="s">
        <v>362</v>
      </c>
      <c r="DR2" s="1162"/>
      <c r="DS2" s="1162"/>
      <c r="DT2" s="1162"/>
      <c r="DU2" s="1162"/>
      <c r="DV2" s="1162"/>
      <c r="DW2" s="1162"/>
      <c r="DX2" s="1162"/>
      <c r="DY2" s="1162"/>
      <c r="DZ2" s="1163"/>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1114" t="s">
        <v>363</v>
      </c>
      <c r="B4" s="1114"/>
      <c r="C4" s="1114"/>
      <c r="D4" s="1114"/>
      <c r="E4" s="1114"/>
      <c r="F4" s="1114"/>
      <c r="G4" s="1114"/>
      <c r="H4" s="1114"/>
      <c r="I4" s="1114"/>
      <c r="J4" s="1114"/>
      <c r="K4" s="1114"/>
      <c r="L4" s="1114"/>
      <c r="M4" s="1114"/>
      <c r="N4" s="1114"/>
      <c r="O4" s="1114"/>
      <c r="P4" s="1114"/>
      <c r="Q4" s="1114"/>
      <c r="R4" s="1114"/>
      <c r="S4" s="1114"/>
      <c r="T4" s="1114"/>
      <c r="U4" s="1114"/>
      <c r="V4" s="1114"/>
      <c r="W4" s="1114"/>
      <c r="X4" s="1114"/>
      <c r="Y4" s="1114"/>
      <c r="Z4" s="1114"/>
      <c r="AA4" s="1114"/>
      <c r="AB4" s="1114"/>
      <c r="AC4" s="1114"/>
      <c r="AD4" s="1114"/>
      <c r="AE4" s="1114"/>
      <c r="AF4" s="1114"/>
      <c r="AG4" s="1114"/>
      <c r="AH4" s="1114"/>
      <c r="AI4" s="1114"/>
      <c r="AJ4" s="1114"/>
      <c r="AK4" s="1114"/>
      <c r="AL4" s="1114"/>
      <c r="AM4" s="1114"/>
      <c r="AN4" s="1114"/>
      <c r="AO4" s="1114"/>
      <c r="AP4" s="1114"/>
      <c r="AQ4" s="1114"/>
      <c r="AR4" s="1114"/>
      <c r="AS4" s="1114"/>
      <c r="AT4" s="1114"/>
      <c r="AU4" s="1114"/>
      <c r="AV4" s="1114"/>
      <c r="AW4" s="1114"/>
      <c r="AX4" s="1114"/>
      <c r="AY4" s="1114"/>
      <c r="AZ4" s="252"/>
      <c r="BA4" s="252"/>
      <c r="BB4" s="252"/>
      <c r="BC4" s="252"/>
      <c r="BD4" s="252"/>
      <c r="BE4" s="253"/>
      <c r="BF4" s="253"/>
      <c r="BG4" s="253"/>
      <c r="BH4" s="253"/>
      <c r="BI4" s="253"/>
      <c r="BJ4" s="253"/>
      <c r="BK4" s="253"/>
      <c r="BL4" s="253"/>
      <c r="BM4" s="253"/>
      <c r="BN4" s="253"/>
      <c r="BO4" s="253"/>
      <c r="BP4" s="253"/>
      <c r="BQ4" s="252" t="s">
        <v>364</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1046" t="s">
        <v>365</v>
      </c>
      <c r="B5" s="1047"/>
      <c r="C5" s="1047"/>
      <c r="D5" s="1047"/>
      <c r="E5" s="1047"/>
      <c r="F5" s="1047"/>
      <c r="G5" s="1047"/>
      <c r="H5" s="1047"/>
      <c r="I5" s="1047"/>
      <c r="J5" s="1047"/>
      <c r="K5" s="1047"/>
      <c r="L5" s="1047"/>
      <c r="M5" s="1047"/>
      <c r="N5" s="1047"/>
      <c r="O5" s="1047"/>
      <c r="P5" s="1048"/>
      <c r="Q5" s="1052" t="s">
        <v>366</v>
      </c>
      <c r="R5" s="1053"/>
      <c r="S5" s="1053"/>
      <c r="T5" s="1053"/>
      <c r="U5" s="1054"/>
      <c r="V5" s="1052" t="s">
        <v>367</v>
      </c>
      <c r="W5" s="1053"/>
      <c r="X5" s="1053"/>
      <c r="Y5" s="1053"/>
      <c r="Z5" s="1054"/>
      <c r="AA5" s="1052" t="s">
        <v>368</v>
      </c>
      <c r="AB5" s="1053"/>
      <c r="AC5" s="1053"/>
      <c r="AD5" s="1053"/>
      <c r="AE5" s="1053"/>
      <c r="AF5" s="1164" t="s">
        <v>369</v>
      </c>
      <c r="AG5" s="1053"/>
      <c r="AH5" s="1053"/>
      <c r="AI5" s="1053"/>
      <c r="AJ5" s="1068"/>
      <c r="AK5" s="1053" t="s">
        <v>370</v>
      </c>
      <c r="AL5" s="1053"/>
      <c r="AM5" s="1053"/>
      <c r="AN5" s="1053"/>
      <c r="AO5" s="1054"/>
      <c r="AP5" s="1052" t="s">
        <v>371</v>
      </c>
      <c r="AQ5" s="1053"/>
      <c r="AR5" s="1053"/>
      <c r="AS5" s="1053"/>
      <c r="AT5" s="1054"/>
      <c r="AU5" s="1052" t="s">
        <v>372</v>
      </c>
      <c r="AV5" s="1053"/>
      <c r="AW5" s="1053"/>
      <c r="AX5" s="1053"/>
      <c r="AY5" s="1068"/>
      <c r="AZ5" s="256"/>
      <c r="BA5" s="256"/>
      <c r="BB5" s="256"/>
      <c r="BC5" s="256"/>
      <c r="BD5" s="256"/>
      <c r="BE5" s="257"/>
      <c r="BF5" s="257"/>
      <c r="BG5" s="257"/>
      <c r="BH5" s="257"/>
      <c r="BI5" s="257"/>
      <c r="BJ5" s="257"/>
      <c r="BK5" s="257"/>
      <c r="BL5" s="257"/>
      <c r="BM5" s="257"/>
      <c r="BN5" s="257"/>
      <c r="BO5" s="257"/>
      <c r="BP5" s="257"/>
      <c r="BQ5" s="1046" t="s">
        <v>373</v>
      </c>
      <c r="BR5" s="1047"/>
      <c r="BS5" s="1047"/>
      <c r="BT5" s="1047"/>
      <c r="BU5" s="1047"/>
      <c r="BV5" s="1047"/>
      <c r="BW5" s="1047"/>
      <c r="BX5" s="1047"/>
      <c r="BY5" s="1047"/>
      <c r="BZ5" s="1047"/>
      <c r="CA5" s="1047"/>
      <c r="CB5" s="1047"/>
      <c r="CC5" s="1047"/>
      <c r="CD5" s="1047"/>
      <c r="CE5" s="1047"/>
      <c r="CF5" s="1047"/>
      <c r="CG5" s="1048"/>
      <c r="CH5" s="1052" t="s">
        <v>374</v>
      </c>
      <c r="CI5" s="1053"/>
      <c r="CJ5" s="1053"/>
      <c r="CK5" s="1053"/>
      <c r="CL5" s="1054"/>
      <c r="CM5" s="1052" t="s">
        <v>375</v>
      </c>
      <c r="CN5" s="1053"/>
      <c r="CO5" s="1053"/>
      <c r="CP5" s="1053"/>
      <c r="CQ5" s="1054"/>
      <c r="CR5" s="1052" t="s">
        <v>376</v>
      </c>
      <c r="CS5" s="1053"/>
      <c r="CT5" s="1053"/>
      <c r="CU5" s="1053"/>
      <c r="CV5" s="1054"/>
      <c r="CW5" s="1052" t="s">
        <v>377</v>
      </c>
      <c r="CX5" s="1053"/>
      <c r="CY5" s="1053"/>
      <c r="CZ5" s="1053"/>
      <c r="DA5" s="1054"/>
      <c r="DB5" s="1052" t="s">
        <v>378</v>
      </c>
      <c r="DC5" s="1053"/>
      <c r="DD5" s="1053"/>
      <c r="DE5" s="1053"/>
      <c r="DF5" s="1054"/>
      <c r="DG5" s="1149" t="s">
        <v>379</v>
      </c>
      <c r="DH5" s="1150"/>
      <c r="DI5" s="1150"/>
      <c r="DJ5" s="1150"/>
      <c r="DK5" s="1151"/>
      <c r="DL5" s="1149" t="s">
        <v>380</v>
      </c>
      <c r="DM5" s="1150"/>
      <c r="DN5" s="1150"/>
      <c r="DO5" s="1150"/>
      <c r="DP5" s="1151"/>
      <c r="DQ5" s="1052" t="s">
        <v>381</v>
      </c>
      <c r="DR5" s="1053"/>
      <c r="DS5" s="1053"/>
      <c r="DT5" s="1053"/>
      <c r="DU5" s="1054"/>
      <c r="DV5" s="1052" t="s">
        <v>372</v>
      </c>
      <c r="DW5" s="1053"/>
      <c r="DX5" s="1053"/>
      <c r="DY5" s="1053"/>
      <c r="DZ5" s="1068"/>
      <c r="EA5" s="254"/>
    </row>
    <row r="6" spans="1:131" s="255" customFormat="1" ht="26.25" customHeight="1" thickBot="1" x14ac:dyDescent="0.2">
      <c r="A6" s="1049"/>
      <c r="B6" s="1050"/>
      <c r="C6" s="1050"/>
      <c r="D6" s="1050"/>
      <c r="E6" s="1050"/>
      <c r="F6" s="1050"/>
      <c r="G6" s="1050"/>
      <c r="H6" s="1050"/>
      <c r="I6" s="1050"/>
      <c r="J6" s="1050"/>
      <c r="K6" s="1050"/>
      <c r="L6" s="1050"/>
      <c r="M6" s="1050"/>
      <c r="N6" s="1050"/>
      <c r="O6" s="1050"/>
      <c r="P6" s="1051"/>
      <c r="Q6" s="1055"/>
      <c r="R6" s="1056"/>
      <c r="S6" s="1056"/>
      <c r="T6" s="1056"/>
      <c r="U6" s="1057"/>
      <c r="V6" s="1055"/>
      <c r="W6" s="1056"/>
      <c r="X6" s="1056"/>
      <c r="Y6" s="1056"/>
      <c r="Z6" s="1057"/>
      <c r="AA6" s="1055"/>
      <c r="AB6" s="1056"/>
      <c r="AC6" s="1056"/>
      <c r="AD6" s="1056"/>
      <c r="AE6" s="1056"/>
      <c r="AF6" s="1165"/>
      <c r="AG6" s="1056"/>
      <c r="AH6" s="1056"/>
      <c r="AI6" s="1056"/>
      <c r="AJ6" s="1069"/>
      <c r="AK6" s="1056"/>
      <c r="AL6" s="1056"/>
      <c r="AM6" s="1056"/>
      <c r="AN6" s="1056"/>
      <c r="AO6" s="1057"/>
      <c r="AP6" s="1055"/>
      <c r="AQ6" s="1056"/>
      <c r="AR6" s="1056"/>
      <c r="AS6" s="1056"/>
      <c r="AT6" s="1057"/>
      <c r="AU6" s="1055"/>
      <c r="AV6" s="1056"/>
      <c r="AW6" s="1056"/>
      <c r="AX6" s="1056"/>
      <c r="AY6" s="1069"/>
      <c r="AZ6" s="252"/>
      <c r="BA6" s="252"/>
      <c r="BB6" s="252"/>
      <c r="BC6" s="252"/>
      <c r="BD6" s="252"/>
      <c r="BE6" s="253"/>
      <c r="BF6" s="253"/>
      <c r="BG6" s="253"/>
      <c r="BH6" s="253"/>
      <c r="BI6" s="253"/>
      <c r="BJ6" s="253"/>
      <c r="BK6" s="253"/>
      <c r="BL6" s="253"/>
      <c r="BM6" s="253"/>
      <c r="BN6" s="253"/>
      <c r="BO6" s="253"/>
      <c r="BP6" s="253"/>
      <c r="BQ6" s="1049"/>
      <c r="BR6" s="1050"/>
      <c r="BS6" s="1050"/>
      <c r="BT6" s="1050"/>
      <c r="BU6" s="1050"/>
      <c r="BV6" s="1050"/>
      <c r="BW6" s="1050"/>
      <c r="BX6" s="1050"/>
      <c r="BY6" s="1050"/>
      <c r="BZ6" s="1050"/>
      <c r="CA6" s="1050"/>
      <c r="CB6" s="1050"/>
      <c r="CC6" s="1050"/>
      <c r="CD6" s="1050"/>
      <c r="CE6" s="1050"/>
      <c r="CF6" s="1050"/>
      <c r="CG6" s="1051"/>
      <c r="CH6" s="1055"/>
      <c r="CI6" s="1056"/>
      <c r="CJ6" s="1056"/>
      <c r="CK6" s="1056"/>
      <c r="CL6" s="1057"/>
      <c r="CM6" s="1055"/>
      <c r="CN6" s="1056"/>
      <c r="CO6" s="1056"/>
      <c r="CP6" s="1056"/>
      <c r="CQ6" s="1057"/>
      <c r="CR6" s="1055"/>
      <c r="CS6" s="1056"/>
      <c r="CT6" s="1056"/>
      <c r="CU6" s="1056"/>
      <c r="CV6" s="1057"/>
      <c r="CW6" s="1055"/>
      <c r="CX6" s="1056"/>
      <c r="CY6" s="1056"/>
      <c r="CZ6" s="1056"/>
      <c r="DA6" s="1057"/>
      <c r="DB6" s="1055"/>
      <c r="DC6" s="1056"/>
      <c r="DD6" s="1056"/>
      <c r="DE6" s="1056"/>
      <c r="DF6" s="1057"/>
      <c r="DG6" s="1152"/>
      <c r="DH6" s="1153"/>
      <c r="DI6" s="1153"/>
      <c r="DJ6" s="1153"/>
      <c r="DK6" s="1154"/>
      <c r="DL6" s="1152"/>
      <c r="DM6" s="1153"/>
      <c r="DN6" s="1153"/>
      <c r="DO6" s="1153"/>
      <c r="DP6" s="1154"/>
      <c r="DQ6" s="1055"/>
      <c r="DR6" s="1056"/>
      <c r="DS6" s="1056"/>
      <c r="DT6" s="1056"/>
      <c r="DU6" s="1057"/>
      <c r="DV6" s="1055"/>
      <c r="DW6" s="1056"/>
      <c r="DX6" s="1056"/>
      <c r="DY6" s="1056"/>
      <c r="DZ6" s="1069"/>
      <c r="EA6" s="254"/>
    </row>
    <row r="7" spans="1:131" s="255" customFormat="1" ht="26.25" customHeight="1" thickTop="1" x14ac:dyDescent="0.15">
      <c r="A7" s="258">
        <v>1</v>
      </c>
      <c r="B7" s="1101" t="s">
        <v>382</v>
      </c>
      <c r="C7" s="1102"/>
      <c r="D7" s="1102"/>
      <c r="E7" s="1102"/>
      <c r="F7" s="1102"/>
      <c r="G7" s="1102"/>
      <c r="H7" s="1102"/>
      <c r="I7" s="1102"/>
      <c r="J7" s="1102"/>
      <c r="K7" s="1102"/>
      <c r="L7" s="1102"/>
      <c r="M7" s="1102"/>
      <c r="N7" s="1102"/>
      <c r="O7" s="1102"/>
      <c r="P7" s="1103"/>
      <c r="Q7" s="1155">
        <v>8419</v>
      </c>
      <c r="R7" s="1156"/>
      <c r="S7" s="1156"/>
      <c r="T7" s="1156"/>
      <c r="U7" s="1156"/>
      <c r="V7" s="1156">
        <v>7927</v>
      </c>
      <c r="W7" s="1156"/>
      <c r="X7" s="1156"/>
      <c r="Y7" s="1156"/>
      <c r="Z7" s="1156"/>
      <c r="AA7" s="1156">
        <v>492</v>
      </c>
      <c r="AB7" s="1156"/>
      <c r="AC7" s="1156"/>
      <c r="AD7" s="1156"/>
      <c r="AE7" s="1157"/>
      <c r="AF7" s="1158">
        <v>397</v>
      </c>
      <c r="AG7" s="1159"/>
      <c r="AH7" s="1159"/>
      <c r="AI7" s="1159"/>
      <c r="AJ7" s="1160"/>
      <c r="AK7" s="1142" t="s">
        <v>582</v>
      </c>
      <c r="AL7" s="1143"/>
      <c r="AM7" s="1143"/>
      <c r="AN7" s="1143"/>
      <c r="AO7" s="1143"/>
      <c r="AP7" s="1143">
        <v>6742</v>
      </c>
      <c r="AQ7" s="1143"/>
      <c r="AR7" s="1143"/>
      <c r="AS7" s="1143"/>
      <c r="AT7" s="1143"/>
      <c r="AU7" s="1144"/>
      <c r="AV7" s="1144"/>
      <c r="AW7" s="1144"/>
      <c r="AX7" s="1144"/>
      <c r="AY7" s="1145"/>
      <c r="AZ7" s="252"/>
      <c r="BA7" s="252"/>
      <c r="BB7" s="252"/>
      <c r="BC7" s="252"/>
      <c r="BD7" s="252"/>
      <c r="BE7" s="253"/>
      <c r="BF7" s="253"/>
      <c r="BG7" s="253"/>
      <c r="BH7" s="253"/>
      <c r="BI7" s="253"/>
      <c r="BJ7" s="253"/>
      <c r="BK7" s="253"/>
      <c r="BL7" s="253"/>
      <c r="BM7" s="253"/>
      <c r="BN7" s="253"/>
      <c r="BO7" s="253"/>
      <c r="BP7" s="253"/>
      <c r="BQ7" s="259">
        <v>1</v>
      </c>
      <c r="BR7" s="260"/>
      <c r="BS7" s="1146" t="s">
        <v>577</v>
      </c>
      <c r="BT7" s="1147"/>
      <c r="BU7" s="1147"/>
      <c r="BV7" s="1147"/>
      <c r="BW7" s="1147"/>
      <c r="BX7" s="1147"/>
      <c r="BY7" s="1147"/>
      <c r="BZ7" s="1147"/>
      <c r="CA7" s="1147"/>
      <c r="CB7" s="1147"/>
      <c r="CC7" s="1147"/>
      <c r="CD7" s="1147"/>
      <c r="CE7" s="1147"/>
      <c r="CF7" s="1147"/>
      <c r="CG7" s="1148"/>
      <c r="CH7" s="1139">
        <v>14</v>
      </c>
      <c r="CI7" s="1140"/>
      <c r="CJ7" s="1140"/>
      <c r="CK7" s="1140"/>
      <c r="CL7" s="1141"/>
      <c r="CM7" s="1139">
        <v>103</v>
      </c>
      <c r="CN7" s="1140"/>
      <c r="CO7" s="1140"/>
      <c r="CP7" s="1140"/>
      <c r="CQ7" s="1141"/>
      <c r="CR7" s="1139">
        <v>50</v>
      </c>
      <c r="CS7" s="1140"/>
      <c r="CT7" s="1140"/>
      <c r="CU7" s="1140"/>
      <c r="CV7" s="1141"/>
      <c r="CW7" s="1139">
        <v>19</v>
      </c>
      <c r="CX7" s="1140"/>
      <c r="CY7" s="1140"/>
      <c r="CZ7" s="1140"/>
      <c r="DA7" s="1141"/>
      <c r="DB7" s="1139" t="s">
        <v>582</v>
      </c>
      <c r="DC7" s="1140"/>
      <c r="DD7" s="1140"/>
      <c r="DE7" s="1140"/>
      <c r="DF7" s="1141"/>
      <c r="DG7" s="1139" t="s">
        <v>582</v>
      </c>
      <c r="DH7" s="1140"/>
      <c r="DI7" s="1140"/>
      <c r="DJ7" s="1140"/>
      <c r="DK7" s="1141"/>
      <c r="DL7" s="1139" t="s">
        <v>582</v>
      </c>
      <c r="DM7" s="1140"/>
      <c r="DN7" s="1140"/>
      <c r="DO7" s="1140"/>
      <c r="DP7" s="1141"/>
      <c r="DQ7" s="1139" t="s">
        <v>582</v>
      </c>
      <c r="DR7" s="1140"/>
      <c r="DS7" s="1140"/>
      <c r="DT7" s="1140"/>
      <c r="DU7" s="1141"/>
      <c r="DV7" s="1166"/>
      <c r="DW7" s="1167"/>
      <c r="DX7" s="1167"/>
      <c r="DY7" s="1167"/>
      <c r="DZ7" s="1168"/>
      <c r="EA7" s="254"/>
    </row>
    <row r="8" spans="1:131" s="255" customFormat="1" ht="26.25" customHeight="1" x14ac:dyDescent="0.15">
      <c r="A8" s="261">
        <v>2</v>
      </c>
      <c r="B8" s="1082"/>
      <c r="C8" s="1083"/>
      <c r="D8" s="1083"/>
      <c r="E8" s="1083"/>
      <c r="F8" s="1083"/>
      <c r="G8" s="1083"/>
      <c r="H8" s="1083"/>
      <c r="I8" s="1083"/>
      <c r="J8" s="1083"/>
      <c r="K8" s="1083"/>
      <c r="L8" s="1083"/>
      <c r="M8" s="1083"/>
      <c r="N8" s="1083"/>
      <c r="O8" s="1083"/>
      <c r="P8" s="1084"/>
      <c r="Q8" s="1094"/>
      <c r="R8" s="1095"/>
      <c r="S8" s="1095"/>
      <c r="T8" s="1095"/>
      <c r="U8" s="1095"/>
      <c r="V8" s="1095"/>
      <c r="W8" s="1095"/>
      <c r="X8" s="1095"/>
      <c r="Y8" s="1095"/>
      <c r="Z8" s="1095"/>
      <c r="AA8" s="1095"/>
      <c r="AB8" s="1095"/>
      <c r="AC8" s="1095"/>
      <c r="AD8" s="1095"/>
      <c r="AE8" s="1096"/>
      <c r="AF8" s="1088"/>
      <c r="AG8" s="1089"/>
      <c r="AH8" s="1089"/>
      <c r="AI8" s="1089"/>
      <c r="AJ8" s="1090"/>
      <c r="AK8" s="1137"/>
      <c r="AL8" s="1138"/>
      <c r="AM8" s="1138"/>
      <c r="AN8" s="1138"/>
      <c r="AO8" s="1138"/>
      <c r="AP8" s="1138"/>
      <c r="AQ8" s="1138"/>
      <c r="AR8" s="1138"/>
      <c r="AS8" s="1138"/>
      <c r="AT8" s="1138"/>
      <c r="AU8" s="1135"/>
      <c r="AV8" s="1135"/>
      <c r="AW8" s="1135"/>
      <c r="AX8" s="1135"/>
      <c r="AY8" s="1136"/>
      <c r="AZ8" s="252"/>
      <c r="BA8" s="252"/>
      <c r="BB8" s="252"/>
      <c r="BC8" s="252"/>
      <c r="BD8" s="252"/>
      <c r="BE8" s="253"/>
      <c r="BF8" s="253"/>
      <c r="BG8" s="253"/>
      <c r="BH8" s="253"/>
      <c r="BI8" s="253"/>
      <c r="BJ8" s="253"/>
      <c r="BK8" s="253"/>
      <c r="BL8" s="253"/>
      <c r="BM8" s="253"/>
      <c r="BN8" s="253"/>
      <c r="BO8" s="253"/>
      <c r="BP8" s="253"/>
      <c r="BQ8" s="262">
        <v>2</v>
      </c>
      <c r="BR8" s="263"/>
      <c r="BS8" s="1065"/>
      <c r="BT8" s="1066"/>
      <c r="BU8" s="1066"/>
      <c r="BV8" s="1066"/>
      <c r="BW8" s="1066"/>
      <c r="BX8" s="1066"/>
      <c r="BY8" s="1066"/>
      <c r="BZ8" s="1066"/>
      <c r="CA8" s="1066"/>
      <c r="CB8" s="1066"/>
      <c r="CC8" s="1066"/>
      <c r="CD8" s="1066"/>
      <c r="CE8" s="1066"/>
      <c r="CF8" s="1066"/>
      <c r="CG8" s="1067"/>
      <c r="CH8" s="1040"/>
      <c r="CI8" s="1041"/>
      <c r="CJ8" s="1041"/>
      <c r="CK8" s="1041"/>
      <c r="CL8" s="1042"/>
      <c r="CM8" s="1040"/>
      <c r="CN8" s="1041"/>
      <c r="CO8" s="1041"/>
      <c r="CP8" s="1041"/>
      <c r="CQ8" s="1042"/>
      <c r="CR8" s="1040"/>
      <c r="CS8" s="1041"/>
      <c r="CT8" s="1041"/>
      <c r="CU8" s="1041"/>
      <c r="CV8" s="1042"/>
      <c r="CW8" s="1040"/>
      <c r="CX8" s="1041"/>
      <c r="CY8" s="1041"/>
      <c r="CZ8" s="1041"/>
      <c r="DA8" s="1042"/>
      <c r="DB8" s="1040"/>
      <c r="DC8" s="1041"/>
      <c r="DD8" s="1041"/>
      <c r="DE8" s="1041"/>
      <c r="DF8" s="1042"/>
      <c r="DG8" s="1040"/>
      <c r="DH8" s="1041"/>
      <c r="DI8" s="1041"/>
      <c r="DJ8" s="1041"/>
      <c r="DK8" s="1042"/>
      <c r="DL8" s="1040"/>
      <c r="DM8" s="1041"/>
      <c r="DN8" s="1041"/>
      <c r="DO8" s="1041"/>
      <c r="DP8" s="1042"/>
      <c r="DQ8" s="1040"/>
      <c r="DR8" s="1041"/>
      <c r="DS8" s="1041"/>
      <c r="DT8" s="1041"/>
      <c r="DU8" s="1042"/>
      <c r="DV8" s="1043"/>
      <c r="DW8" s="1044"/>
      <c r="DX8" s="1044"/>
      <c r="DY8" s="1044"/>
      <c r="DZ8" s="1045"/>
      <c r="EA8" s="254"/>
    </row>
    <row r="9" spans="1:131" s="255" customFormat="1" ht="26.25" customHeight="1" x14ac:dyDescent="0.15">
      <c r="A9" s="261">
        <v>3</v>
      </c>
      <c r="B9" s="1082"/>
      <c r="C9" s="1083"/>
      <c r="D9" s="1083"/>
      <c r="E9" s="1083"/>
      <c r="F9" s="1083"/>
      <c r="G9" s="1083"/>
      <c r="H9" s="1083"/>
      <c r="I9" s="1083"/>
      <c r="J9" s="1083"/>
      <c r="K9" s="1083"/>
      <c r="L9" s="1083"/>
      <c r="M9" s="1083"/>
      <c r="N9" s="1083"/>
      <c r="O9" s="1083"/>
      <c r="P9" s="1084"/>
      <c r="Q9" s="1094"/>
      <c r="R9" s="1095"/>
      <c r="S9" s="1095"/>
      <c r="T9" s="1095"/>
      <c r="U9" s="1095"/>
      <c r="V9" s="1095"/>
      <c r="W9" s="1095"/>
      <c r="X9" s="1095"/>
      <c r="Y9" s="1095"/>
      <c r="Z9" s="1095"/>
      <c r="AA9" s="1095"/>
      <c r="AB9" s="1095"/>
      <c r="AC9" s="1095"/>
      <c r="AD9" s="1095"/>
      <c r="AE9" s="1096"/>
      <c r="AF9" s="1088"/>
      <c r="AG9" s="1089"/>
      <c r="AH9" s="1089"/>
      <c r="AI9" s="1089"/>
      <c r="AJ9" s="1090"/>
      <c r="AK9" s="1137"/>
      <c r="AL9" s="1138"/>
      <c r="AM9" s="1138"/>
      <c r="AN9" s="1138"/>
      <c r="AO9" s="1138"/>
      <c r="AP9" s="1138"/>
      <c r="AQ9" s="1138"/>
      <c r="AR9" s="1138"/>
      <c r="AS9" s="1138"/>
      <c r="AT9" s="1138"/>
      <c r="AU9" s="1135"/>
      <c r="AV9" s="1135"/>
      <c r="AW9" s="1135"/>
      <c r="AX9" s="1135"/>
      <c r="AY9" s="1136"/>
      <c r="AZ9" s="252"/>
      <c r="BA9" s="252"/>
      <c r="BB9" s="252"/>
      <c r="BC9" s="252"/>
      <c r="BD9" s="252"/>
      <c r="BE9" s="253"/>
      <c r="BF9" s="253"/>
      <c r="BG9" s="253"/>
      <c r="BH9" s="253"/>
      <c r="BI9" s="253"/>
      <c r="BJ9" s="253"/>
      <c r="BK9" s="253"/>
      <c r="BL9" s="253"/>
      <c r="BM9" s="253"/>
      <c r="BN9" s="253"/>
      <c r="BO9" s="253"/>
      <c r="BP9" s="253"/>
      <c r="BQ9" s="262">
        <v>3</v>
      </c>
      <c r="BR9" s="263"/>
      <c r="BS9" s="1065"/>
      <c r="BT9" s="1066"/>
      <c r="BU9" s="1066"/>
      <c r="BV9" s="1066"/>
      <c r="BW9" s="1066"/>
      <c r="BX9" s="1066"/>
      <c r="BY9" s="1066"/>
      <c r="BZ9" s="1066"/>
      <c r="CA9" s="1066"/>
      <c r="CB9" s="1066"/>
      <c r="CC9" s="1066"/>
      <c r="CD9" s="1066"/>
      <c r="CE9" s="1066"/>
      <c r="CF9" s="1066"/>
      <c r="CG9" s="1067"/>
      <c r="CH9" s="1040"/>
      <c r="CI9" s="1041"/>
      <c r="CJ9" s="1041"/>
      <c r="CK9" s="1041"/>
      <c r="CL9" s="1042"/>
      <c r="CM9" s="1040"/>
      <c r="CN9" s="1041"/>
      <c r="CO9" s="1041"/>
      <c r="CP9" s="1041"/>
      <c r="CQ9" s="1042"/>
      <c r="CR9" s="1040"/>
      <c r="CS9" s="1041"/>
      <c r="CT9" s="1041"/>
      <c r="CU9" s="1041"/>
      <c r="CV9" s="1042"/>
      <c r="CW9" s="1040"/>
      <c r="CX9" s="1041"/>
      <c r="CY9" s="1041"/>
      <c r="CZ9" s="1041"/>
      <c r="DA9" s="1042"/>
      <c r="DB9" s="1040"/>
      <c r="DC9" s="1041"/>
      <c r="DD9" s="1041"/>
      <c r="DE9" s="1041"/>
      <c r="DF9" s="1042"/>
      <c r="DG9" s="1040"/>
      <c r="DH9" s="1041"/>
      <c r="DI9" s="1041"/>
      <c r="DJ9" s="1041"/>
      <c r="DK9" s="1042"/>
      <c r="DL9" s="1040"/>
      <c r="DM9" s="1041"/>
      <c r="DN9" s="1041"/>
      <c r="DO9" s="1041"/>
      <c r="DP9" s="1042"/>
      <c r="DQ9" s="1040"/>
      <c r="DR9" s="1041"/>
      <c r="DS9" s="1041"/>
      <c r="DT9" s="1041"/>
      <c r="DU9" s="1042"/>
      <c r="DV9" s="1043"/>
      <c r="DW9" s="1044"/>
      <c r="DX9" s="1044"/>
      <c r="DY9" s="1044"/>
      <c r="DZ9" s="1045"/>
      <c r="EA9" s="254"/>
    </row>
    <row r="10" spans="1:131" s="255" customFormat="1" ht="26.25" customHeight="1" x14ac:dyDescent="0.15">
      <c r="A10" s="261">
        <v>4</v>
      </c>
      <c r="B10" s="1082"/>
      <c r="C10" s="1083"/>
      <c r="D10" s="1083"/>
      <c r="E10" s="1083"/>
      <c r="F10" s="1083"/>
      <c r="G10" s="1083"/>
      <c r="H10" s="1083"/>
      <c r="I10" s="1083"/>
      <c r="J10" s="1083"/>
      <c r="K10" s="1083"/>
      <c r="L10" s="1083"/>
      <c r="M10" s="1083"/>
      <c r="N10" s="1083"/>
      <c r="O10" s="1083"/>
      <c r="P10" s="1084"/>
      <c r="Q10" s="1094"/>
      <c r="R10" s="1095"/>
      <c r="S10" s="1095"/>
      <c r="T10" s="1095"/>
      <c r="U10" s="1095"/>
      <c r="V10" s="1095"/>
      <c r="W10" s="1095"/>
      <c r="X10" s="1095"/>
      <c r="Y10" s="1095"/>
      <c r="Z10" s="1095"/>
      <c r="AA10" s="1095"/>
      <c r="AB10" s="1095"/>
      <c r="AC10" s="1095"/>
      <c r="AD10" s="1095"/>
      <c r="AE10" s="1096"/>
      <c r="AF10" s="1088"/>
      <c r="AG10" s="1089"/>
      <c r="AH10" s="1089"/>
      <c r="AI10" s="1089"/>
      <c r="AJ10" s="1090"/>
      <c r="AK10" s="1137"/>
      <c r="AL10" s="1138"/>
      <c r="AM10" s="1138"/>
      <c r="AN10" s="1138"/>
      <c r="AO10" s="1138"/>
      <c r="AP10" s="1138"/>
      <c r="AQ10" s="1138"/>
      <c r="AR10" s="1138"/>
      <c r="AS10" s="1138"/>
      <c r="AT10" s="1138"/>
      <c r="AU10" s="1135"/>
      <c r="AV10" s="1135"/>
      <c r="AW10" s="1135"/>
      <c r="AX10" s="1135"/>
      <c r="AY10" s="1136"/>
      <c r="AZ10" s="252"/>
      <c r="BA10" s="252"/>
      <c r="BB10" s="252"/>
      <c r="BC10" s="252"/>
      <c r="BD10" s="252"/>
      <c r="BE10" s="253"/>
      <c r="BF10" s="253"/>
      <c r="BG10" s="253"/>
      <c r="BH10" s="253"/>
      <c r="BI10" s="253"/>
      <c r="BJ10" s="253"/>
      <c r="BK10" s="253"/>
      <c r="BL10" s="253"/>
      <c r="BM10" s="253"/>
      <c r="BN10" s="253"/>
      <c r="BO10" s="253"/>
      <c r="BP10" s="253"/>
      <c r="BQ10" s="262">
        <v>4</v>
      </c>
      <c r="BR10" s="263"/>
      <c r="BS10" s="1065"/>
      <c r="BT10" s="1066"/>
      <c r="BU10" s="1066"/>
      <c r="BV10" s="1066"/>
      <c r="BW10" s="1066"/>
      <c r="BX10" s="1066"/>
      <c r="BY10" s="1066"/>
      <c r="BZ10" s="1066"/>
      <c r="CA10" s="1066"/>
      <c r="CB10" s="1066"/>
      <c r="CC10" s="1066"/>
      <c r="CD10" s="1066"/>
      <c r="CE10" s="1066"/>
      <c r="CF10" s="1066"/>
      <c r="CG10" s="1067"/>
      <c r="CH10" s="1040"/>
      <c r="CI10" s="1041"/>
      <c r="CJ10" s="1041"/>
      <c r="CK10" s="1041"/>
      <c r="CL10" s="1042"/>
      <c r="CM10" s="1040"/>
      <c r="CN10" s="1041"/>
      <c r="CO10" s="1041"/>
      <c r="CP10" s="1041"/>
      <c r="CQ10" s="1042"/>
      <c r="CR10" s="1040"/>
      <c r="CS10" s="1041"/>
      <c r="CT10" s="1041"/>
      <c r="CU10" s="1041"/>
      <c r="CV10" s="1042"/>
      <c r="CW10" s="1040"/>
      <c r="CX10" s="1041"/>
      <c r="CY10" s="1041"/>
      <c r="CZ10" s="1041"/>
      <c r="DA10" s="1042"/>
      <c r="DB10" s="1040"/>
      <c r="DC10" s="1041"/>
      <c r="DD10" s="1041"/>
      <c r="DE10" s="1041"/>
      <c r="DF10" s="1042"/>
      <c r="DG10" s="1040"/>
      <c r="DH10" s="1041"/>
      <c r="DI10" s="1041"/>
      <c r="DJ10" s="1041"/>
      <c r="DK10" s="1042"/>
      <c r="DL10" s="1040"/>
      <c r="DM10" s="1041"/>
      <c r="DN10" s="1041"/>
      <c r="DO10" s="1041"/>
      <c r="DP10" s="1042"/>
      <c r="DQ10" s="1040"/>
      <c r="DR10" s="1041"/>
      <c r="DS10" s="1041"/>
      <c r="DT10" s="1041"/>
      <c r="DU10" s="1042"/>
      <c r="DV10" s="1043"/>
      <c r="DW10" s="1044"/>
      <c r="DX10" s="1044"/>
      <c r="DY10" s="1044"/>
      <c r="DZ10" s="1045"/>
      <c r="EA10" s="254"/>
    </row>
    <row r="11" spans="1:131" s="255" customFormat="1" ht="26.25" customHeight="1" x14ac:dyDescent="0.15">
      <c r="A11" s="261">
        <v>5</v>
      </c>
      <c r="B11" s="1082"/>
      <c r="C11" s="1083"/>
      <c r="D11" s="1083"/>
      <c r="E11" s="1083"/>
      <c r="F11" s="1083"/>
      <c r="G11" s="1083"/>
      <c r="H11" s="1083"/>
      <c r="I11" s="1083"/>
      <c r="J11" s="1083"/>
      <c r="K11" s="1083"/>
      <c r="L11" s="1083"/>
      <c r="M11" s="1083"/>
      <c r="N11" s="1083"/>
      <c r="O11" s="1083"/>
      <c r="P11" s="1084"/>
      <c r="Q11" s="1094"/>
      <c r="R11" s="1095"/>
      <c r="S11" s="1095"/>
      <c r="T11" s="1095"/>
      <c r="U11" s="1095"/>
      <c r="V11" s="1095"/>
      <c r="W11" s="1095"/>
      <c r="X11" s="1095"/>
      <c r="Y11" s="1095"/>
      <c r="Z11" s="1095"/>
      <c r="AA11" s="1095"/>
      <c r="AB11" s="1095"/>
      <c r="AC11" s="1095"/>
      <c r="AD11" s="1095"/>
      <c r="AE11" s="1096"/>
      <c r="AF11" s="1088"/>
      <c r="AG11" s="1089"/>
      <c r="AH11" s="1089"/>
      <c r="AI11" s="1089"/>
      <c r="AJ11" s="1090"/>
      <c r="AK11" s="1137"/>
      <c r="AL11" s="1138"/>
      <c r="AM11" s="1138"/>
      <c r="AN11" s="1138"/>
      <c r="AO11" s="1138"/>
      <c r="AP11" s="1138"/>
      <c r="AQ11" s="1138"/>
      <c r="AR11" s="1138"/>
      <c r="AS11" s="1138"/>
      <c r="AT11" s="1138"/>
      <c r="AU11" s="1135"/>
      <c r="AV11" s="1135"/>
      <c r="AW11" s="1135"/>
      <c r="AX11" s="1135"/>
      <c r="AY11" s="1136"/>
      <c r="AZ11" s="252"/>
      <c r="BA11" s="252"/>
      <c r="BB11" s="252"/>
      <c r="BC11" s="252"/>
      <c r="BD11" s="252"/>
      <c r="BE11" s="253"/>
      <c r="BF11" s="253"/>
      <c r="BG11" s="253"/>
      <c r="BH11" s="253"/>
      <c r="BI11" s="253"/>
      <c r="BJ11" s="253"/>
      <c r="BK11" s="253"/>
      <c r="BL11" s="253"/>
      <c r="BM11" s="253"/>
      <c r="BN11" s="253"/>
      <c r="BO11" s="253"/>
      <c r="BP11" s="253"/>
      <c r="BQ11" s="262">
        <v>5</v>
      </c>
      <c r="BR11" s="263"/>
      <c r="BS11" s="1065"/>
      <c r="BT11" s="1066"/>
      <c r="BU11" s="1066"/>
      <c r="BV11" s="1066"/>
      <c r="BW11" s="1066"/>
      <c r="BX11" s="1066"/>
      <c r="BY11" s="1066"/>
      <c r="BZ11" s="1066"/>
      <c r="CA11" s="1066"/>
      <c r="CB11" s="1066"/>
      <c r="CC11" s="1066"/>
      <c r="CD11" s="1066"/>
      <c r="CE11" s="1066"/>
      <c r="CF11" s="1066"/>
      <c r="CG11" s="1067"/>
      <c r="CH11" s="1040"/>
      <c r="CI11" s="1041"/>
      <c r="CJ11" s="1041"/>
      <c r="CK11" s="1041"/>
      <c r="CL11" s="1042"/>
      <c r="CM11" s="1040"/>
      <c r="CN11" s="1041"/>
      <c r="CO11" s="1041"/>
      <c r="CP11" s="1041"/>
      <c r="CQ11" s="1042"/>
      <c r="CR11" s="1040"/>
      <c r="CS11" s="1041"/>
      <c r="CT11" s="1041"/>
      <c r="CU11" s="1041"/>
      <c r="CV11" s="1042"/>
      <c r="CW11" s="1040"/>
      <c r="CX11" s="1041"/>
      <c r="CY11" s="1041"/>
      <c r="CZ11" s="1041"/>
      <c r="DA11" s="1042"/>
      <c r="DB11" s="1040"/>
      <c r="DC11" s="1041"/>
      <c r="DD11" s="1041"/>
      <c r="DE11" s="1041"/>
      <c r="DF11" s="1042"/>
      <c r="DG11" s="1040"/>
      <c r="DH11" s="1041"/>
      <c r="DI11" s="1041"/>
      <c r="DJ11" s="1041"/>
      <c r="DK11" s="1042"/>
      <c r="DL11" s="1040"/>
      <c r="DM11" s="1041"/>
      <c r="DN11" s="1041"/>
      <c r="DO11" s="1041"/>
      <c r="DP11" s="1042"/>
      <c r="DQ11" s="1040"/>
      <c r="DR11" s="1041"/>
      <c r="DS11" s="1041"/>
      <c r="DT11" s="1041"/>
      <c r="DU11" s="1042"/>
      <c r="DV11" s="1043"/>
      <c r="DW11" s="1044"/>
      <c r="DX11" s="1044"/>
      <c r="DY11" s="1044"/>
      <c r="DZ11" s="1045"/>
      <c r="EA11" s="254"/>
    </row>
    <row r="12" spans="1:131" s="255" customFormat="1" ht="26.25" customHeight="1" x14ac:dyDescent="0.15">
      <c r="A12" s="261">
        <v>6</v>
      </c>
      <c r="B12" s="1082"/>
      <c r="C12" s="1083"/>
      <c r="D12" s="1083"/>
      <c r="E12" s="1083"/>
      <c r="F12" s="1083"/>
      <c r="G12" s="1083"/>
      <c r="H12" s="1083"/>
      <c r="I12" s="1083"/>
      <c r="J12" s="1083"/>
      <c r="K12" s="1083"/>
      <c r="L12" s="1083"/>
      <c r="M12" s="1083"/>
      <c r="N12" s="1083"/>
      <c r="O12" s="1083"/>
      <c r="P12" s="1084"/>
      <c r="Q12" s="1094"/>
      <c r="R12" s="1095"/>
      <c r="S12" s="1095"/>
      <c r="T12" s="1095"/>
      <c r="U12" s="1095"/>
      <c r="V12" s="1095"/>
      <c r="W12" s="1095"/>
      <c r="X12" s="1095"/>
      <c r="Y12" s="1095"/>
      <c r="Z12" s="1095"/>
      <c r="AA12" s="1095"/>
      <c r="AB12" s="1095"/>
      <c r="AC12" s="1095"/>
      <c r="AD12" s="1095"/>
      <c r="AE12" s="1096"/>
      <c r="AF12" s="1088"/>
      <c r="AG12" s="1089"/>
      <c r="AH12" s="1089"/>
      <c r="AI12" s="1089"/>
      <c r="AJ12" s="1090"/>
      <c r="AK12" s="1137"/>
      <c r="AL12" s="1138"/>
      <c r="AM12" s="1138"/>
      <c r="AN12" s="1138"/>
      <c r="AO12" s="1138"/>
      <c r="AP12" s="1138"/>
      <c r="AQ12" s="1138"/>
      <c r="AR12" s="1138"/>
      <c r="AS12" s="1138"/>
      <c r="AT12" s="1138"/>
      <c r="AU12" s="1135"/>
      <c r="AV12" s="1135"/>
      <c r="AW12" s="1135"/>
      <c r="AX12" s="1135"/>
      <c r="AY12" s="1136"/>
      <c r="AZ12" s="252"/>
      <c r="BA12" s="252"/>
      <c r="BB12" s="252"/>
      <c r="BC12" s="252"/>
      <c r="BD12" s="252"/>
      <c r="BE12" s="253"/>
      <c r="BF12" s="253"/>
      <c r="BG12" s="253"/>
      <c r="BH12" s="253"/>
      <c r="BI12" s="253"/>
      <c r="BJ12" s="253"/>
      <c r="BK12" s="253"/>
      <c r="BL12" s="253"/>
      <c r="BM12" s="253"/>
      <c r="BN12" s="253"/>
      <c r="BO12" s="253"/>
      <c r="BP12" s="253"/>
      <c r="BQ12" s="262">
        <v>6</v>
      </c>
      <c r="BR12" s="263"/>
      <c r="BS12" s="1065"/>
      <c r="BT12" s="1066"/>
      <c r="BU12" s="1066"/>
      <c r="BV12" s="1066"/>
      <c r="BW12" s="1066"/>
      <c r="BX12" s="1066"/>
      <c r="BY12" s="1066"/>
      <c r="BZ12" s="1066"/>
      <c r="CA12" s="1066"/>
      <c r="CB12" s="1066"/>
      <c r="CC12" s="1066"/>
      <c r="CD12" s="1066"/>
      <c r="CE12" s="1066"/>
      <c r="CF12" s="1066"/>
      <c r="CG12" s="1067"/>
      <c r="CH12" s="1040"/>
      <c r="CI12" s="1041"/>
      <c r="CJ12" s="1041"/>
      <c r="CK12" s="1041"/>
      <c r="CL12" s="1042"/>
      <c r="CM12" s="1040"/>
      <c r="CN12" s="1041"/>
      <c r="CO12" s="1041"/>
      <c r="CP12" s="1041"/>
      <c r="CQ12" s="1042"/>
      <c r="CR12" s="1040"/>
      <c r="CS12" s="1041"/>
      <c r="CT12" s="1041"/>
      <c r="CU12" s="1041"/>
      <c r="CV12" s="1042"/>
      <c r="CW12" s="1040"/>
      <c r="CX12" s="1041"/>
      <c r="CY12" s="1041"/>
      <c r="CZ12" s="1041"/>
      <c r="DA12" s="1042"/>
      <c r="DB12" s="1040"/>
      <c r="DC12" s="1041"/>
      <c r="DD12" s="1041"/>
      <c r="DE12" s="1041"/>
      <c r="DF12" s="1042"/>
      <c r="DG12" s="1040"/>
      <c r="DH12" s="1041"/>
      <c r="DI12" s="1041"/>
      <c r="DJ12" s="1041"/>
      <c r="DK12" s="1042"/>
      <c r="DL12" s="1040"/>
      <c r="DM12" s="1041"/>
      <c r="DN12" s="1041"/>
      <c r="DO12" s="1041"/>
      <c r="DP12" s="1042"/>
      <c r="DQ12" s="1040"/>
      <c r="DR12" s="1041"/>
      <c r="DS12" s="1041"/>
      <c r="DT12" s="1041"/>
      <c r="DU12" s="1042"/>
      <c r="DV12" s="1043"/>
      <c r="DW12" s="1044"/>
      <c r="DX12" s="1044"/>
      <c r="DY12" s="1044"/>
      <c r="DZ12" s="1045"/>
      <c r="EA12" s="254"/>
    </row>
    <row r="13" spans="1:131" s="255" customFormat="1" ht="26.25" customHeight="1" x14ac:dyDescent="0.15">
      <c r="A13" s="261">
        <v>7</v>
      </c>
      <c r="B13" s="1082"/>
      <c r="C13" s="1083"/>
      <c r="D13" s="1083"/>
      <c r="E13" s="1083"/>
      <c r="F13" s="1083"/>
      <c r="G13" s="1083"/>
      <c r="H13" s="1083"/>
      <c r="I13" s="1083"/>
      <c r="J13" s="1083"/>
      <c r="K13" s="1083"/>
      <c r="L13" s="1083"/>
      <c r="M13" s="1083"/>
      <c r="N13" s="1083"/>
      <c r="O13" s="1083"/>
      <c r="P13" s="1084"/>
      <c r="Q13" s="1094"/>
      <c r="R13" s="1095"/>
      <c r="S13" s="1095"/>
      <c r="T13" s="1095"/>
      <c r="U13" s="1095"/>
      <c r="V13" s="1095"/>
      <c r="W13" s="1095"/>
      <c r="X13" s="1095"/>
      <c r="Y13" s="1095"/>
      <c r="Z13" s="1095"/>
      <c r="AA13" s="1095"/>
      <c r="AB13" s="1095"/>
      <c r="AC13" s="1095"/>
      <c r="AD13" s="1095"/>
      <c r="AE13" s="1096"/>
      <c r="AF13" s="1088"/>
      <c r="AG13" s="1089"/>
      <c r="AH13" s="1089"/>
      <c r="AI13" s="1089"/>
      <c r="AJ13" s="1090"/>
      <c r="AK13" s="1137"/>
      <c r="AL13" s="1138"/>
      <c r="AM13" s="1138"/>
      <c r="AN13" s="1138"/>
      <c r="AO13" s="1138"/>
      <c r="AP13" s="1138"/>
      <c r="AQ13" s="1138"/>
      <c r="AR13" s="1138"/>
      <c r="AS13" s="1138"/>
      <c r="AT13" s="1138"/>
      <c r="AU13" s="1135"/>
      <c r="AV13" s="1135"/>
      <c r="AW13" s="1135"/>
      <c r="AX13" s="1135"/>
      <c r="AY13" s="1136"/>
      <c r="AZ13" s="252"/>
      <c r="BA13" s="252"/>
      <c r="BB13" s="252"/>
      <c r="BC13" s="252"/>
      <c r="BD13" s="252"/>
      <c r="BE13" s="253"/>
      <c r="BF13" s="253"/>
      <c r="BG13" s="253"/>
      <c r="BH13" s="253"/>
      <c r="BI13" s="253"/>
      <c r="BJ13" s="253"/>
      <c r="BK13" s="253"/>
      <c r="BL13" s="253"/>
      <c r="BM13" s="253"/>
      <c r="BN13" s="253"/>
      <c r="BO13" s="253"/>
      <c r="BP13" s="253"/>
      <c r="BQ13" s="262">
        <v>7</v>
      </c>
      <c r="BR13" s="263"/>
      <c r="BS13" s="1065"/>
      <c r="BT13" s="1066"/>
      <c r="BU13" s="1066"/>
      <c r="BV13" s="1066"/>
      <c r="BW13" s="1066"/>
      <c r="BX13" s="1066"/>
      <c r="BY13" s="1066"/>
      <c r="BZ13" s="1066"/>
      <c r="CA13" s="1066"/>
      <c r="CB13" s="1066"/>
      <c r="CC13" s="1066"/>
      <c r="CD13" s="1066"/>
      <c r="CE13" s="1066"/>
      <c r="CF13" s="1066"/>
      <c r="CG13" s="1067"/>
      <c r="CH13" s="1040"/>
      <c r="CI13" s="1041"/>
      <c r="CJ13" s="1041"/>
      <c r="CK13" s="1041"/>
      <c r="CL13" s="1042"/>
      <c r="CM13" s="1040"/>
      <c r="CN13" s="1041"/>
      <c r="CO13" s="1041"/>
      <c r="CP13" s="1041"/>
      <c r="CQ13" s="1042"/>
      <c r="CR13" s="1040"/>
      <c r="CS13" s="1041"/>
      <c r="CT13" s="1041"/>
      <c r="CU13" s="1041"/>
      <c r="CV13" s="1042"/>
      <c r="CW13" s="1040"/>
      <c r="CX13" s="1041"/>
      <c r="CY13" s="1041"/>
      <c r="CZ13" s="1041"/>
      <c r="DA13" s="1042"/>
      <c r="DB13" s="1040"/>
      <c r="DC13" s="1041"/>
      <c r="DD13" s="1041"/>
      <c r="DE13" s="1041"/>
      <c r="DF13" s="1042"/>
      <c r="DG13" s="1040"/>
      <c r="DH13" s="1041"/>
      <c r="DI13" s="1041"/>
      <c r="DJ13" s="1041"/>
      <c r="DK13" s="1042"/>
      <c r="DL13" s="1040"/>
      <c r="DM13" s="1041"/>
      <c r="DN13" s="1041"/>
      <c r="DO13" s="1041"/>
      <c r="DP13" s="1042"/>
      <c r="DQ13" s="1040"/>
      <c r="DR13" s="1041"/>
      <c r="DS13" s="1041"/>
      <c r="DT13" s="1041"/>
      <c r="DU13" s="1042"/>
      <c r="DV13" s="1043"/>
      <c r="DW13" s="1044"/>
      <c r="DX13" s="1044"/>
      <c r="DY13" s="1044"/>
      <c r="DZ13" s="1045"/>
      <c r="EA13" s="254"/>
    </row>
    <row r="14" spans="1:131" s="255" customFormat="1" ht="26.25" customHeight="1" x14ac:dyDescent="0.15">
      <c r="A14" s="261">
        <v>8</v>
      </c>
      <c r="B14" s="1082"/>
      <c r="C14" s="1083"/>
      <c r="D14" s="1083"/>
      <c r="E14" s="1083"/>
      <c r="F14" s="1083"/>
      <c r="G14" s="1083"/>
      <c r="H14" s="1083"/>
      <c r="I14" s="1083"/>
      <c r="J14" s="1083"/>
      <c r="K14" s="1083"/>
      <c r="L14" s="1083"/>
      <c r="M14" s="1083"/>
      <c r="N14" s="1083"/>
      <c r="O14" s="1083"/>
      <c r="P14" s="1084"/>
      <c r="Q14" s="1094"/>
      <c r="R14" s="1095"/>
      <c r="S14" s="1095"/>
      <c r="T14" s="1095"/>
      <c r="U14" s="1095"/>
      <c r="V14" s="1095"/>
      <c r="W14" s="1095"/>
      <c r="X14" s="1095"/>
      <c r="Y14" s="1095"/>
      <c r="Z14" s="1095"/>
      <c r="AA14" s="1095"/>
      <c r="AB14" s="1095"/>
      <c r="AC14" s="1095"/>
      <c r="AD14" s="1095"/>
      <c r="AE14" s="1096"/>
      <c r="AF14" s="1088"/>
      <c r="AG14" s="1089"/>
      <c r="AH14" s="1089"/>
      <c r="AI14" s="1089"/>
      <c r="AJ14" s="1090"/>
      <c r="AK14" s="1137"/>
      <c r="AL14" s="1138"/>
      <c r="AM14" s="1138"/>
      <c r="AN14" s="1138"/>
      <c r="AO14" s="1138"/>
      <c r="AP14" s="1138"/>
      <c r="AQ14" s="1138"/>
      <c r="AR14" s="1138"/>
      <c r="AS14" s="1138"/>
      <c r="AT14" s="1138"/>
      <c r="AU14" s="1135"/>
      <c r="AV14" s="1135"/>
      <c r="AW14" s="1135"/>
      <c r="AX14" s="1135"/>
      <c r="AY14" s="1136"/>
      <c r="AZ14" s="252"/>
      <c r="BA14" s="252"/>
      <c r="BB14" s="252"/>
      <c r="BC14" s="252"/>
      <c r="BD14" s="252"/>
      <c r="BE14" s="253"/>
      <c r="BF14" s="253"/>
      <c r="BG14" s="253"/>
      <c r="BH14" s="253"/>
      <c r="BI14" s="253"/>
      <c r="BJ14" s="253"/>
      <c r="BK14" s="253"/>
      <c r="BL14" s="253"/>
      <c r="BM14" s="253"/>
      <c r="BN14" s="253"/>
      <c r="BO14" s="253"/>
      <c r="BP14" s="253"/>
      <c r="BQ14" s="262">
        <v>8</v>
      </c>
      <c r="BR14" s="263"/>
      <c r="BS14" s="1065"/>
      <c r="BT14" s="1066"/>
      <c r="BU14" s="1066"/>
      <c r="BV14" s="1066"/>
      <c r="BW14" s="1066"/>
      <c r="BX14" s="1066"/>
      <c r="BY14" s="1066"/>
      <c r="BZ14" s="1066"/>
      <c r="CA14" s="1066"/>
      <c r="CB14" s="1066"/>
      <c r="CC14" s="1066"/>
      <c r="CD14" s="1066"/>
      <c r="CE14" s="1066"/>
      <c r="CF14" s="1066"/>
      <c r="CG14" s="1067"/>
      <c r="CH14" s="1040"/>
      <c r="CI14" s="1041"/>
      <c r="CJ14" s="1041"/>
      <c r="CK14" s="1041"/>
      <c r="CL14" s="1042"/>
      <c r="CM14" s="1040"/>
      <c r="CN14" s="1041"/>
      <c r="CO14" s="1041"/>
      <c r="CP14" s="1041"/>
      <c r="CQ14" s="1042"/>
      <c r="CR14" s="1040"/>
      <c r="CS14" s="1041"/>
      <c r="CT14" s="1041"/>
      <c r="CU14" s="1041"/>
      <c r="CV14" s="1042"/>
      <c r="CW14" s="1040"/>
      <c r="CX14" s="1041"/>
      <c r="CY14" s="1041"/>
      <c r="CZ14" s="1041"/>
      <c r="DA14" s="1042"/>
      <c r="DB14" s="1040"/>
      <c r="DC14" s="1041"/>
      <c r="DD14" s="1041"/>
      <c r="DE14" s="1041"/>
      <c r="DF14" s="1042"/>
      <c r="DG14" s="1040"/>
      <c r="DH14" s="1041"/>
      <c r="DI14" s="1041"/>
      <c r="DJ14" s="1041"/>
      <c r="DK14" s="1042"/>
      <c r="DL14" s="1040"/>
      <c r="DM14" s="1041"/>
      <c r="DN14" s="1041"/>
      <c r="DO14" s="1041"/>
      <c r="DP14" s="1042"/>
      <c r="DQ14" s="1040"/>
      <c r="DR14" s="1041"/>
      <c r="DS14" s="1041"/>
      <c r="DT14" s="1041"/>
      <c r="DU14" s="1042"/>
      <c r="DV14" s="1043"/>
      <c r="DW14" s="1044"/>
      <c r="DX14" s="1044"/>
      <c r="DY14" s="1044"/>
      <c r="DZ14" s="1045"/>
      <c r="EA14" s="254"/>
    </row>
    <row r="15" spans="1:131" s="255" customFormat="1" ht="26.25" customHeight="1" x14ac:dyDescent="0.15">
      <c r="A15" s="261">
        <v>9</v>
      </c>
      <c r="B15" s="1082"/>
      <c r="C15" s="1083"/>
      <c r="D15" s="1083"/>
      <c r="E15" s="1083"/>
      <c r="F15" s="1083"/>
      <c r="G15" s="1083"/>
      <c r="H15" s="1083"/>
      <c r="I15" s="1083"/>
      <c r="J15" s="1083"/>
      <c r="K15" s="1083"/>
      <c r="L15" s="1083"/>
      <c r="M15" s="1083"/>
      <c r="N15" s="1083"/>
      <c r="O15" s="1083"/>
      <c r="P15" s="1084"/>
      <c r="Q15" s="1094"/>
      <c r="R15" s="1095"/>
      <c r="S15" s="1095"/>
      <c r="T15" s="1095"/>
      <c r="U15" s="1095"/>
      <c r="V15" s="1095"/>
      <c r="W15" s="1095"/>
      <c r="X15" s="1095"/>
      <c r="Y15" s="1095"/>
      <c r="Z15" s="1095"/>
      <c r="AA15" s="1095"/>
      <c r="AB15" s="1095"/>
      <c r="AC15" s="1095"/>
      <c r="AD15" s="1095"/>
      <c r="AE15" s="1096"/>
      <c r="AF15" s="1088"/>
      <c r="AG15" s="1089"/>
      <c r="AH15" s="1089"/>
      <c r="AI15" s="1089"/>
      <c r="AJ15" s="1090"/>
      <c r="AK15" s="1137"/>
      <c r="AL15" s="1138"/>
      <c r="AM15" s="1138"/>
      <c r="AN15" s="1138"/>
      <c r="AO15" s="1138"/>
      <c r="AP15" s="1138"/>
      <c r="AQ15" s="1138"/>
      <c r="AR15" s="1138"/>
      <c r="AS15" s="1138"/>
      <c r="AT15" s="1138"/>
      <c r="AU15" s="1135"/>
      <c r="AV15" s="1135"/>
      <c r="AW15" s="1135"/>
      <c r="AX15" s="1135"/>
      <c r="AY15" s="1136"/>
      <c r="AZ15" s="252"/>
      <c r="BA15" s="252"/>
      <c r="BB15" s="252"/>
      <c r="BC15" s="252"/>
      <c r="BD15" s="252"/>
      <c r="BE15" s="253"/>
      <c r="BF15" s="253"/>
      <c r="BG15" s="253"/>
      <c r="BH15" s="253"/>
      <c r="BI15" s="253"/>
      <c r="BJ15" s="253"/>
      <c r="BK15" s="253"/>
      <c r="BL15" s="253"/>
      <c r="BM15" s="253"/>
      <c r="BN15" s="253"/>
      <c r="BO15" s="253"/>
      <c r="BP15" s="253"/>
      <c r="BQ15" s="262">
        <v>9</v>
      </c>
      <c r="BR15" s="263"/>
      <c r="BS15" s="1065"/>
      <c r="BT15" s="1066"/>
      <c r="BU15" s="1066"/>
      <c r="BV15" s="1066"/>
      <c r="BW15" s="1066"/>
      <c r="BX15" s="1066"/>
      <c r="BY15" s="1066"/>
      <c r="BZ15" s="1066"/>
      <c r="CA15" s="1066"/>
      <c r="CB15" s="1066"/>
      <c r="CC15" s="1066"/>
      <c r="CD15" s="1066"/>
      <c r="CE15" s="1066"/>
      <c r="CF15" s="1066"/>
      <c r="CG15" s="1067"/>
      <c r="CH15" s="1040"/>
      <c r="CI15" s="1041"/>
      <c r="CJ15" s="1041"/>
      <c r="CK15" s="1041"/>
      <c r="CL15" s="1042"/>
      <c r="CM15" s="1040"/>
      <c r="CN15" s="1041"/>
      <c r="CO15" s="1041"/>
      <c r="CP15" s="1041"/>
      <c r="CQ15" s="1042"/>
      <c r="CR15" s="1040"/>
      <c r="CS15" s="1041"/>
      <c r="CT15" s="1041"/>
      <c r="CU15" s="1041"/>
      <c r="CV15" s="1042"/>
      <c r="CW15" s="1040"/>
      <c r="CX15" s="1041"/>
      <c r="CY15" s="1041"/>
      <c r="CZ15" s="1041"/>
      <c r="DA15" s="1042"/>
      <c r="DB15" s="1040"/>
      <c r="DC15" s="1041"/>
      <c r="DD15" s="1041"/>
      <c r="DE15" s="1041"/>
      <c r="DF15" s="1042"/>
      <c r="DG15" s="1040"/>
      <c r="DH15" s="1041"/>
      <c r="DI15" s="1041"/>
      <c r="DJ15" s="1041"/>
      <c r="DK15" s="1042"/>
      <c r="DL15" s="1040"/>
      <c r="DM15" s="1041"/>
      <c r="DN15" s="1041"/>
      <c r="DO15" s="1041"/>
      <c r="DP15" s="1042"/>
      <c r="DQ15" s="1040"/>
      <c r="DR15" s="1041"/>
      <c r="DS15" s="1041"/>
      <c r="DT15" s="1041"/>
      <c r="DU15" s="1042"/>
      <c r="DV15" s="1043"/>
      <c r="DW15" s="1044"/>
      <c r="DX15" s="1044"/>
      <c r="DY15" s="1044"/>
      <c r="DZ15" s="1045"/>
      <c r="EA15" s="254"/>
    </row>
    <row r="16" spans="1:131" s="255" customFormat="1" ht="26.25" customHeight="1" x14ac:dyDescent="0.15">
      <c r="A16" s="261">
        <v>10</v>
      </c>
      <c r="B16" s="1082"/>
      <c r="C16" s="1083"/>
      <c r="D16" s="1083"/>
      <c r="E16" s="1083"/>
      <c r="F16" s="1083"/>
      <c r="G16" s="1083"/>
      <c r="H16" s="1083"/>
      <c r="I16" s="1083"/>
      <c r="J16" s="1083"/>
      <c r="K16" s="1083"/>
      <c r="L16" s="1083"/>
      <c r="M16" s="1083"/>
      <c r="N16" s="1083"/>
      <c r="O16" s="1083"/>
      <c r="P16" s="1084"/>
      <c r="Q16" s="1094"/>
      <c r="R16" s="1095"/>
      <c r="S16" s="1095"/>
      <c r="T16" s="1095"/>
      <c r="U16" s="1095"/>
      <c r="V16" s="1095"/>
      <c r="W16" s="1095"/>
      <c r="X16" s="1095"/>
      <c r="Y16" s="1095"/>
      <c r="Z16" s="1095"/>
      <c r="AA16" s="1095"/>
      <c r="AB16" s="1095"/>
      <c r="AC16" s="1095"/>
      <c r="AD16" s="1095"/>
      <c r="AE16" s="1096"/>
      <c r="AF16" s="1088"/>
      <c r="AG16" s="1089"/>
      <c r="AH16" s="1089"/>
      <c r="AI16" s="1089"/>
      <c r="AJ16" s="1090"/>
      <c r="AK16" s="1137"/>
      <c r="AL16" s="1138"/>
      <c r="AM16" s="1138"/>
      <c r="AN16" s="1138"/>
      <c r="AO16" s="1138"/>
      <c r="AP16" s="1138"/>
      <c r="AQ16" s="1138"/>
      <c r="AR16" s="1138"/>
      <c r="AS16" s="1138"/>
      <c r="AT16" s="1138"/>
      <c r="AU16" s="1135"/>
      <c r="AV16" s="1135"/>
      <c r="AW16" s="1135"/>
      <c r="AX16" s="1135"/>
      <c r="AY16" s="1136"/>
      <c r="AZ16" s="252"/>
      <c r="BA16" s="252"/>
      <c r="BB16" s="252"/>
      <c r="BC16" s="252"/>
      <c r="BD16" s="252"/>
      <c r="BE16" s="253"/>
      <c r="BF16" s="253"/>
      <c r="BG16" s="253"/>
      <c r="BH16" s="253"/>
      <c r="BI16" s="253"/>
      <c r="BJ16" s="253"/>
      <c r="BK16" s="253"/>
      <c r="BL16" s="253"/>
      <c r="BM16" s="253"/>
      <c r="BN16" s="253"/>
      <c r="BO16" s="253"/>
      <c r="BP16" s="253"/>
      <c r="BQ16" s="262">
        <v>10</v>
      </c>
      <c r="BR16" s="263"/>
      <c r="BS16" s="1065"/>
      <c r="BT16" s="1066"/>
      <c r="BU16" s="1066"/>
      <c r="BV16" s="1066"/>
      <c r="BW16" s="1066"/>
      <c r="BX16" s="1066"/>
      <c r="BY16" s="1066"/>
      <c r="BZ16" s="1066"/>
      <c r="CA16" s="1066"/>
      <c r="CB16" s="1066"/>
      <c r="CC16" s="1066"/>
      <c r="CD16" s="1066"/>
      <c r="CE16" s="1066"/>
      <c r="CF16" s="1066"/>
      <c r="CG16" s="1067"/>
      <c r="CH16" s="1040"/>
      <c r="CI16" s="1041"/>
      <c r="CJ16" s="1041"/>
      <c r="CK16" s="1041"/>
      <c r="CL16" s="1042"/>
      <c r="CM16" s="1040"/>
      <c r="CN16" s="1041"/>
      <c r="CO16" s="1041"/>
      <c r="CP16" s="1041"/>
      <c r="CQ16" s="1042"/>
      <c r="CR16" s="1040"/>
      <c r="CS16" s="1041"/>
      <c r="CT16" s="1041"/>
      <c r="CU16" s="1041"/>
      <c r="CV16" s="1042"/>
      <c r="CW16" s="1040"/>
      <c r="CX16" s="1041"/>
      <c r="CY16" s="1041"/>
      <c r="CZ16" s="1041"/>
      <c r="DA16" s="1042"/>
      <c r="DB16" s="1040"/>
      <c r="DC16" s="1041"/>
      <c r="DD16" s="1041"/>
      <c r="DE16" s="1041"/>
      <c r="DF16" s="1042"/>
      <c r="DG16" s="1040"/>
      <c r="DH16" s="1041"/>
      <c r="DI16" s="1041"/>
      <c r="DJ16" s="1041"/>
      <c r="DK16" s="1042"/>
      <c r="DL16" s="1040"/>
      <c r="DM16" s="1041"/>
      <c r="DN16" s="1041"/>
      <c r="DO16" s="1041"/>
      <c r="DP16" s="1042"/>
      <c r="DQ16" s="1040"/>
      <c r="DR16" s="1041"/>
      <c r="DS16" s="1041"/>
      <c r="DT16" s="1041"/>
      <c r="DU16" s="1042"/>
      <c r="DV16" s="1043"/>
      <c r="DW16" s="1044"/>
      <c r="DX16" s="1044"/>
      <c r="DY16" s="1044"/>
      <c r="DZ16" s="1045"/>
      <c r="EA16" s="254"/>
    </row>
    <row r="17" spans="1:131" s="255" customFormat="1" ht="26.25" customHeight="1" x14ac:dyDescent="0.15">
      <c r="A17" s="261">
        <v>11</v>
      </c>
      <c r="B17" s="1082"/>
      <c r="C17" s="1083"/>
      <c r="D17" s="1083"/>
      <c r="E17" s="1083"/>
      <c r="F17" s="1083"/>
      <c r="G17" s="1083"/>
      <c r="H17" s="1083"/>
      <c r="I17" s="1083"/>
      <c r="J17" s="1083"/>
      <c r="K17" s="1083"/>
      <c r="L17" s="1083"/>
      <c r="M17" s="1083"/>
      <c r="N17" s="1083"/>
      <c r="O17" s="1083"/>
      <c r="P17" s="1084"/>
      <c r="Q17" s="1094"/>
      <c r="R17" s="1095"/>
      <c r="S17" s="1095"/>
      <c r="T17" s="1095"/>
      <c r="U17" s="1095"/>
      <c r="V17" s="1095"/>
      <c r="W17" s="1095"/>
      <c r="X17" s="1095"/>
      <c r="Y17" s="1095"/>
      <c r="Z17" s="1095"/>
      <c r="AA17" s="1095"/>
      <c r="AB17" s="1095"/>
      <c r="AC17" s="1095"/>
      <c r="AD17" s="1095"/>
      <c r="AE17" s="1096"/>
      <c r="AF17" s="1088"/>
      <c r="AG17" s="1089"/>
      <c r="AH17" s="1089"/>
      <c r="AI17" s="1089"/>
      <c r="AJ17" s="1090"/>
      <c r="AK17" s="1137"/>
      <c r="AL17" s="1138"/>
      <c r="AM17" s="1138"/>
      <c r="AN17" s="1138"/>
      <c r="AO17" s="1138"/>
      <c r="AP17" s="1138"/>
      <c r="AQ17" s="1138"/>
      <c r="AR17" s="1138"/>
      <c r="AS17" s="1138"/>
      <c r="AT17" s="1138"/>
      <c r="AU17" s="1135"/>
      <c r="AV17" s="1135"/>
      <c r="AW17" s="1135"/>
      <c r="AX17" s="1135"/>
      <c r="AY17" s="1136"/>
      <c r="AZ17" s="252"/>
      <c r="BA17" s="252"/>
      <c r="BB17" s="252"/>
      <c r="BC17" s="252"/>
      <c r="BD17" s="252"/>
      <c r="BE17" s="253"/>
      <c r="BF17" s="253"/>
      <c r="BG17" s="253"/>
      <c r="BH17" s="253"/>
      <c r="BI17" s="253"/>
      <c r="BJ17" s="253"/>
      <c r="BK17" s="253"/>
      <c r="BL17" s="253"/>
      <c r="BM17" s="253"/>
      <c r="BN17" s="253"/>
      <c r="BO17" s="253"/>
      <c r="BP17" s="253"/>
      <c r="BQ17" s="262">
        <v>11</v>
      </c>
      <c r="BR17" s="263"/>
      <c r="BS17" s="1065"/>
      <c r="BT17" s="1066"/>
      <c r="BU17" s="1066"/>
      <c r="BV17" s="1066"/>
      <c r="BW17" s="1066"/>
      <c r="BX17" s="1066"/>
      <c r="BY17" s="1066"/>
      <c r="BZ17" s="1066"/>
      <c r="CA17" s="1066"/>
      <c r="CB17" s="1066"/>
      <c r="CC17" s="1066"/>
      <c r="CD17" s="1066"/>
      <c r="CE17" s="1066"/>
      <c r="CF17" s="1066"/>
      <c r="CG17" s="1067"/>
      <c r="CH17" s="1040"/>
      <c r="CI17" s="1041"/>
      <c r="CJ17" s="1041"/>
      <c r="CK17" s="1041"/>
      <c r="CL17" s="1042"/>
      <c r="CM17" s="1040"/>
      <c r="CN17" s="1041"/>
      <c r="CO17" s="1041"/>
      <c r="CP17" s="1041"/>
      <c r="CQ17" s="1042"/>
      <c r="CR17" s="1040"/>
      <c r="CS17" s="1041"/>
      <c r="CT17" s="1041"/>
      <c r="CU17" s="1041"/>
      <c r="CV17" s="1042"/>
      <c r="CW17" s="1040"/>
      <c r="CX17" s="1041"/>
      <c r="CY17" s="1041"/>
      <c r="CZ17" s="1041"/>
      <c r="DA17" s="1042"/>
      <c r="DB17" s="1040"/>
      <c r="DC17" s="1041"/>
      <c r="DD17" s="1041"/>
      <c r="DE17" s="1041"/>
      <c r="DF17" s="1042"/>
      <c r="DG17" s="1040"/>
      <c r="DH17" s="1041"/>
      <c r="DI17" s="1041"/>
      <c r="DJ17" s="1041"/>
      <c r="DK17" s="1042"/>
      <c r="DL17" s="1040"/>
      <c r="DM17" s="1041"/>
      <c r="DN17" s="1041"/>
      <c r="DO17" s="1041"/>
      <c r="DP17" s="1042"/>
      <c r="DQ17" s="1040"/>
      <c r="DR17" s="1041"/>
      <c r="DS17" s="1041"/>
      <c r="DT17" s="1041"/>
      <c r="DU17" s="1042"/>
      <c r="DV17" s="1043"/>
      <c r="DW17" s="1044"/>
      <c r="DX17" s="1044"/>
      <c r="DY17" s="1044"/>
      <c r="DZ17" s="1045"/>
      <c r="EA17" s="254"/>
    </row>
    <row r="18" spans="1:131" s="255" customFormat="1" ht="26.25" customHeight="1" x14ac:dyDescent="0.15">
      <c r="A18" s="261">
        <v>12</v>
      </c>
      <c r="B18" s="1082"/>
      <c r="C18" s="1083"/>
      <c r="D18" s="1083"/>
      <c r="E18" s="1083"/>
      <c r="F18" s="1083"/>
      <c r="G18" s="1083"/>
      <c r="H18" s="1083"/>
      <c r="I18" s="1083"/>
      <c r="J18" s="1083"/>
      <c r="K18" s="1083"/>
      <c r="L18" s="1083"/>
      <c r="M18" s="1083"/>
      <c r="N18" s="1083"/>
      <c r="O18" s="1083"/>
      <c r="P18" s="1084"/>
      <c r="Q18" s="1094"/>
      <c r="R18" s="1095"/>
      <c r="S18" s="1095"/>
      <c r="T18" s="1095"/>
      <c r="U18" s="1095"/>
      <c r="V18" s="1095"/>
      <c r="W18" s="1095"/>
      <c r="X18" s="1095"/>
      <c r="Y18" s="1095"/>
      <c r="Z18" s="1095"/>
      <c r="AA18" s="1095"/>
      <c r="AB18" s="1095"/>
      <c r="AC18" s="1095"/>
      <c r="AD18" s="1095"/>
      <c r="AE18" s="1096"/>
      <c r="AF18" s="1088"/>
      <c r="AG18" s="1089"/>
      <c r="AH18" s="1089"/>
      <c r="AI18" s="1089"/>
      <c r="AJ18" s="1090"/>
      <c r="AK18" s="1137"/>
      <c r="AL18" s="1138"/>
      <c r="AM18" s="1138"/>
      <c r="AN18" s="1138"/>
      <c r="AO18" s="1138"/>
      <c r="AP18" s="1138"/>
      <c r="AQ18" s="1138"/>
      <c r="AR18" s="1138"/>
      <c r="AS18" s="1138"/>
      <c r="AT18" s="1138"/>
      <c r="AU18" s="1135"/>
      <c r="AV18" s="1135"/>
      <c r="AW18" s="1135"/>
      <c r="AX18" s="1135"/>
      <c r="AY18" s="1136"/>
      <c r="AZ18" s="252"/>
      <c r="BA18" s="252"/>
      <c r="BB18" s="252"/>
      <c r="BC18" s="252"/>
      <c r="BD18" s="252"/>
      <c r="BE18" s="253"/>
      <c r="BF18" s="253"/>
      <c r="BG18" s="253"/>
      <c r="BH18" s="253"/>
      <c r="BI18" s="253"/>
      <c r="BJ18" s="253"/>
      <c r="BK18" s="253"/>
      <c r="BL18" s="253"/>
      <c r="BM18" s="253"/>
      <c r="BN18" s="253"/>
      <c r="BO18" s="253"/>
      <c r="BP18" s="253"/>
      <c r="BQ18" s="262">
        <v>12</v>
      </c>
      <c r="BR18" s="263"/>
      <c r="BS18" s="1065"/>
      <c r="BT18" s="1066"/>
      <c r="BU18" s="1066"/>
      <c r="BV18" s="1066"/>
      <c r="BW18" s="1066"/>
      <c r="BX18" s="1066"/>
      <c r="BY18" s="1066"/>
      <c r="BZ18" s="1066"/>
      <c r="CA18" s="1066"/>
      <c r="CB18" s="1066"/>
      <c r="CC18" s="1066"/>
      <c r="CD18" s="1066"/>
      <c r="CE18" s="1066"/>
      <c r="CF18" s="1066"/>
      <c r="CG18" s="1067"/>
      <c r="CH18" s="1040"/>
      <c r="CI18" s="1041"/>
      <c r="CJ18" s="1041"/>
      <c r="CK18" s="1041"/>
      <c r="CL18" s="1042"/>
      <c r="CM18" s="1040"/>
      <c r="CN18" s="1041"/>
      <c r="CO18" s="1041"/>
      <c r="CP18" s="1041"/>
      <c r="CQ18" s="1042"/>
      <c r="CR18" s="1040"/>
      <c r="CS18" s="1041"/>
      <c r="CT18" s="1041"/>
      <c r="CU18" s="1041"/>
      <c r="CV18" s="1042"/>
      <c r="CW18" s="1040"/>
      <c r="CX18" s="1041"/>
      <c r="CY18" s="1041"/>
      <c r="CZ18" s="1041"/>
      <c r="DA18" s="1042"/>
      <c r="DB18" s="1040"/>
      <c r="DC18" s="1041"/>
      <c r="DD18" s="1041"/>
      <c r="DE18" s="1041"/>
      <c r="DF18" s="1042"/>
      <c r="DG18" s="1040"/>
      <c r="DH18" s="1041"/>
      <c r="DI18" s="1041"/>
      <c r="DJ18" s="1041"/>
      <c r="DK18" s="1042"/>
      <c r="DL18" s="1040"/>
      <c r="DM18" s="1041"/>
      <c r="DN18" s="1041"/>
      <c r="DO18" s="1041"/>
      <c r="DP18" s="1042"/>
      <c r="DQ18" s="1040"/>
      <c r="DR18" s="1041"/>
      <c r="DS18" s="1041"/>
      <c r="DT18" s="1041"/>
      <c r="DU18" s="1042"/>
      <c r="DV18" s="1043"/>
      <c r="DW18" s="1044"/>
      <c r="DX18" s="1044"/>
      <c r="DY18" s="1044"/>
      <c r="DZ18" s="1045"/>
      <c r="EA18" s="254"/>
    </row>
    <row r="19" spans="1:131" s="255" customFormat="1" ht="26.25" customHeight="1" x14ac:dyDescent="0.15">
      <c r="A19" s="261">
        <v>13</v>
      </c>
      <c r="B19" s="1082"/>
      <c r="C19" s="1083"/>
      <c r="D19" s="1083"/>
      <c r="E19" s="1083"/>
      <c r="F19" s="1083"/>
      <c r="G19" s="1083"/>
      <c r="H19" s="1083"/>
      <c r="I19" s="1083"/>
      <c r="J19" s="1083"/>
      <c r="K19" s="1083"/>
      <c r="L19" s="1083"/>
      <c r="M19" s="1083"/>
      <c r="N19" s="1083"/>
      <c r="O19" s="1083"/>
      <c r="P19" s="1084"/>
      <c r="Q19" s="1094"/>
      <c r="R19" s="1095"/>
      <c r="S19" s="1095"/>
      <c r="T19" s="1095"/>
      <c r="U19" s="1095"/>
      <c r="V19" s="1095"/>
      <c r="W19" s="1095"/>
      <c r="X19" s="1095"/>
      <c r="Y19" s="1095"/>
      <c r="Z19" s="1095"/>
      <c r="AA19" s="1095"/>
      <c r="AB19" s="1095"/>
      <c r="AC19" s="1095"/>
      <c r="AD19" s="1095"/>
      <c r="AE19" s="1096"/>
      <c r="AF19" s="1088"/>
      <c r="AG19" s="1089"/>
      <c r="AH19" s="1089"/>
      <c r="AI19" s="1089"/>
      <c r="AJ19" s="1090"/>
      <c r="AK19" s="1137"/>
      <c r="AL19" s="1138"/>
      <c r="AM19" s="1138"/>
      <c r="AN19" s="1138"/>
      <c r="AO19" s="1138"/>
      <c r="AP19" s="1138"/>
      <c r="AQ19" s="1138"/>
      <c r="AR19" s="1138"/>
      <c r="AS19" s="1138"/>
      <c r="AT19" s="1138"/>
      <c r="AU19" s="1135"/>
      <c r="AV19" s="1135"/>
      <c r="AW19" s="1135"/>
      <c r="AX19" s="1135"/>
      <c r="AY19" s="1136"/>
      <c r="AZ19" s="252"/>
      <c r="BA19" s="252"/>
      <c r="BB19" s="252"/>
      <c r="BC19" s="252"/>
      <c r="BD19" s="252"/>
      <c r="BE19" s="253"/>
      <c r="BF19" s="253"/>
      <c r="BG19" s="253"/>
      <c r="BH19" s="253"/>
      <c r="BI19" s="253"/>
      <c r="BJ19" s="253"/>
      <c r="BK19" s="253"/>
      <c r="BL19" s="253"/>
      <c r="BM19" s="253"/>
      <c r="BN19" s="253"/>
      <c r="BO19" s="253"/>
      <c r="BP19" s="253"/>
      <c r="BQ19" s="262">
        <v>13</v>
      </c>
      <c r="BR19" s="263"/>
      <c r="BS19" s="1065"/>
      <c r="BT19" s="1066"/>
      <c r="BU19" s="1066"/>
      <c r="BV19" s="1066"/>
      <c r="BW19" s="1066"/>
      <c r="BX19" s="1066"/>
      <c r="BY19" s="1066"/>
      <c r="BZ19" s="1066"/>
      <c r="CA19" s="1066"/>
      <c r="CB19" s="1066"/>
      <c r="CC19" s="1066"/>
      <c r="CD19" s="1066"/>
      <c r="CE19" s="1066"/>
      <c r="CF19" s="1066"/>
      <c r="CG19" s="1067"/>
      <c r="CH19" s="1040"/>
      <c r="CI19" s="1041"/>
      <c r="CJ19" s="1041"/>
      <c r="CK19" s="1041"/>
      <c r="CL19" s="1042"/>
      <c r="CM19" s="1040"/>
      <c r="CN19" s="1041"/>
      <c r="CO19" s="1041"/>
      <c r="CP19" s="1041"/>
      <c r="CQ19" s="1042"/>
      <c r="CR19" s="1040"/>
      <c r="CS19" s="1041"/>
      <c r="CT19" s="1041"/>
      <c r="CU19" s="1041"/>
      <c r="CV19" s="1042"/>
      <c r="CW19" s="1040"/>
      <c r="CX19" s="1041"/>
      <c r="CY19" s="1041"/>
      <c r="CZ19" s="1041"/>
      <c r="DA19" s="1042"/>
      <c r="DB19" s="1040"/>
      <c r="DC19" s="1041"/>
      <c r="DD19" s="1041"/>
      <c r="DE19" s="1041"/>
      <c r="DF19" s="1042"/>
      <c r="DG19" s="1040"/>
      <c r="DH19" s="1041"/>
      <c r="DI19" s="1041"/>
      <c r="DJ19" s="1041"/>
      <c r="DK19" s="1042"/>
      <c r="DL19" s="1040"/>
      <c r="DM19" s="1041"/>
      <c r="DN19" s="1041"/>
      <c r="DO19" s="1041"/>
      <c r="DP19" s="1042"/>
      <c r="DQ19" s="1040"/>
      <c r="DR19" s="1041"/>
      <c r="DS19" s="1041"/>
      <c r="DT19" s="1041"/>
      <c r="DU19" s="1042"/>
      <c r="DV19" s="1043"/>
      <c r="DW19" s="1044"/>
      <c r="DX19" s="1044"/>
      <c r="DY19" s="1044"/>
      <c r="DZ19" s="1045"/>
      <c r="EA19" s="254"/>
    </row>
    <row r="20" spans="1:131" s="255" customFormat="1" ht="26.25" customHeight="1" x14ac:dyDescent="0.15">
      <c r="A20" s="261">
        <v>14</v>
      </c>
      <c r="B20" s="1082"/>
      <c r="C20" s="1083"/>
      <c r="D20" s="1083"/>
      <c r="E20" s="1083"/>
      <c r="F20" s="1083"/>
      <c r="G20" s="1083"/>
      <c r="H20" s="1083"/>
      <c r="I20" s="1083"/>
      <c r="J20" s="1083"/>
      <c r="K20" s="1083"/>
      <c r="L20" s="1083"/>
      <c r="M20" s="1083"/>
      <c r="N20" s="1083"/>
      <c r="O20" s="1083"/>
      <c r="P20" s="1084"/>
      <c r="Q20" s="1094"/>
      <c r="R20" s="1095"/>
      <c r="S20" s="1095"/>
      <c r="T20" s="1095"/>
      <c r="U20" s="1095"/>
      <c r="V20" s="1095"/>
      <c r="W20" s="1095"/>
      <c r="X20" s="1095"/>
      <c r="Y20" s="1095"/>
      <c r="Z20" s="1095"/>
      <c r="AA20" s="1095"/>
      <c r="AB20" s="1095"/>
      <c r="AC20" s="1095"/>
      <c r="AD20" s="1095"/>
      <c r="AE20" s="1096"/>
      <c r="AF20" s="1088"/>
      <c r="AG20" s="1089"/>
      <c r="AH20" s="1089"/>
      <c r="AI20" s="1089"/>
      <c r="AJ20" s="1090"/>
      <c r="AK20" s="1137"/>
      <c r="AL20" s="1138"/>
      <c r="AM20" s="1138"/>
      <c r="AN20" s="1138"/>
      <c r="AO20" s="1138"/>
      <c r="AP20" s="1138"/>
      <c r="AQ20" s="1138"/>
      <c r="AR20" s="1138"/>
      <c r="AS20" s="1138"/>
      <c r="AT20" s="1138"/>
      <c r="AU20" s="1135"/>
      <c r="AV20" s="1135"/>
      <c r="AW20" s="1135"/>
      <c r="AX20" s="1135"/>
      <c r="AY20" s="1136"/>
      <c r="AZ20" s="252"/>
      <c r="BA20" s="252"/>
      <c r="BB20" s="252"/>
      <c r="BC20" s="252"/>
      <c r="BD20" s="252"/>
      <c r="BE20" s="253"/>
      <c r="BF20" s="253"/>
      <c r="BG20" s="253"/>
      <c r="BH20" s="253"/>
      <c r="BI20" s="253"/>
      <c r="BJ20" s="253"/>
      <c r="BK20" s="253"/>
      <c r="BL20" s="253"/>
      <c r="BM20" s="253"/>
      <c r="BN20" s="253"/>
      <c r="BO20" s="253"/>
      <c r="BP20" s="253"/>
      <c r="BQ20" s="262">
        <v>14</v>
      </c>
      <c r="BR20" s="263"/>
      <c r="BS20" s="1065"/>
      <c r="BT20" s="1066"/>
      <c r="BU20" s="1066"/>
      <c r="BV20" s="1066"/>
      <c r="BW20" s="1066"/>
      <c r="BX20" s="1066"/>
      <c r="BY20" s="1066"/>
      <c r="BZ20" s="1066"/>
      <c r="CA20" s="1066"/>
      <c r="CB20" s="1066"/>
      <c r="CC20" s="1066"/>
      <c r="CD20" s="1066"/>
      <c r="CE20" s="1066"/>
      <c r="CF20" s="1066"/>
      <c r="CG20" s="1067"/>
      <c r="CH20" s="1040"/>
      <c r="CI20" s="1041"/>
      <c r="CJ20" s="1041"/>
      <c r="CK20" s="1041"/>
      <c r="CL20" s="1042"/>
      <c r="CM20" s="1040"/>
      <c r="CN20" s="1041"/>
      <c r="CO20" s="1041"/>
      <c r="CP20" s="1041"/>
      <c r="CQ20" s="1042"/>
      <c r="CR20" s="1040"/>
      <c r="CS20" s="1041"/>
      <c r="CT20" s="1041"/>
      <c r="CU20" s="1041"/>
      <c r="CV20" s="1042"/>
      <c r="CW20" s="1040"/>
      <c r="CX20" s="1041"/>
      <c r="CY20" s="1041"/>
      <c r="CZ20" s="1041"/>
      <c r="DA20" s="1042"/>
      <c r="DB20" s="1040"/>
      <c r="DC20" s="1041"/>
      <c r="DD20" s="1041"/>
      <c r="DE20" s="1041"/>
      <c r="DF20" s="1042"/>
      <c r="DG20" s="1040"/>
      <c r="DH20" s="1041"/>
      <c r="DI20" s="1041"/>
      <c r="DJ20" s="1041"/>
      <c r="DK20" s="1042"/>
      <c r="DL20" s="1040"/>
      <c r="DM20" s="1041"/>
      <c r="DN20" s="1041"/>
      <c r="DO20" s="1041"/>
      <c r="DP20" s="1042"/>
      <c r="DQ20" s="1040"/>
      <c r="DR20" s="1041"/>
      <c r="DS20" s="1041"/>
      <c r="DT20" s="1041"/>
      <c r="DU20" s="1042"/>
      <c r="DV20" s="1043"/>
      <c r="DW20" s="1044"/>
      <c r="DX20" s="1044"/>
      <c r="DY20" s="1044"/>
      <c r="DZ20" s="1045"/>
      <c r="EA20" s="254"/>
    </row>
    <row r="21" spans="1:131" s="255" customFormat="1" ht="26.25" customHeight="1" thickBot="1" x14ac:dyDescent="0.2">
      <c r="A21" s="261">
        <v>15</v>
      </c>
      <c r="B21" s="1082"/>
      <c r="C21" s="1083"/>
      <c r="D21" s="1083"/>
      <c r="E21" s="1083"/>
      <c r="F21" s="1083"/>
      <c r="G21" s="1083"/>
      <c r="H21" s="1083"/>
      <c r="I21" s="1083"/>
      <c r="J21" s="1083"/>
      <c r="K21" s="1083"/>
      <c r="L21" s="1083"/>
      <c r="M21" s="1083"/>
      <c r="N21" s="1083"/>
      <c r="O21" s="1083"/>
      <c r="P21" s="1084"/>
      <c r="Q21" s="1094"/>
      <c r="R21" s="1095"/>
      <c r="S21" s="1095"/>
      <c r="T21" s="1095"/>
      <c r="U21" s="1095"/>
      <c r="V21" s="1095"/>
      <c r="W21" s="1095"/>
      <c r="X21" s="1095"/>
      <c r="Y21" s="1095"/>
      <c r="Z21" s="1095"/>
      <c r="AA21" s="1095"/>
      <c r="AB21" s="1095"/>
      <c r="AC21" s="1095"/>
      <c r="AD21" s="1095"/>
      <c r="AE21" s="1096"/>
      <c r="AF21" s="1088"/>
      <c r="AG21" s="1089"/>
      <c r="AH21" s="1089"/>
      <c r="AI21" s="1089"/>
      <c r="AJ21" s="1090"/>
      <c r="AK21" s="1137"/>
      <c r="AL21" s="1138"/>
      <c r="AM21" s="1138"/>
      <c r="AN21" s="1138"/>
      <c r="AO21" s="1138"/>
      <c r="AP21" s="1138"/>
      <c r="AQ21" s="1138"/>
      <c r="AR21" s="1138"/>
      <c r="AS21" s="1138"/>
      <c r="AT21" s="1138"/>
      <c r="AU21" s="1135"/>
      <c r="AV21" s="1135"/>
      <c r="AW21" s="1135"/>
      <c r="AX21" s="1135"/>
      <c r="AY21" s="1136"/>
      <c r="AZ21" s="252"/>
      <c r="BA21" s="252"/>
      <c r="BB21" s="252"/>
      <c r="BC21" s="252"/>
      <c r="BD21" s="252"/>
      <c r="BE21" s="253"/>
      <c r="BF21" s="253"/>
      <c r="BG21" s="253"/>
      <c r="BH21" s="253"/>
      <c r="BI21" s="253"/>
      <c r="BJ21" s="253"/>
      <c r="BK21" s="253"/>
      <c r="BL21" s="253"/>
      <c r="BM21" s="253"/>
      <c r="BN21" s="253"/>
      <c r="BO21" s="253"/>
      <c r="BP21" s="253"/>
      <c r="BQ21" s="262">
        <v>15</v>
      </c>
      <c r="BR21" s="263"/>
      <c r="BS21" s="1065"/>
      <c r="BT21" s="1066"/>
      <c r="BU21" s="1066"/>
      <c r="BV21" s="1066"/>
      <c r="BW21" s="1066"/>
      <c r="BX21" s="1066"/>
      <c r="BY21" s="1066"/>
      <c r="BZ21" s="1066"/>
      <c r="CA21" s="1066"/>
      <c r="CB21" s="1066"/>
      <c r="CC21" s="1066"/>
      <c r="CD21" s="1066"/>
      <c r="CE21" s="1066"/>
      <c r="CF21" s="1066"/>
      <c r="CG21" s="1067"/>
      <c r="CH21" s="1040"/>
      <c r="CI21" s="1041"/>
      <c r="CJ21" s="1041"/>
      <c r="CK21" s="1041"/>
      <c r="CL21" s="1042"/>
      <c r="CM21" s="1040"/>
      <c r="CN21" s="1041"/>
      <c r="CO21" s="1041"/>
      <c r="CP21" s="1041"/>
      <c r="CQ21" s="1042"/>
      <c r="CR21" s="1040"/>
      <c r="CS21" s="1041"/>
      <c r="CT21" s="1041"/>
      <c r="CU21" s="1041"/>
      <c r="CV21" s="1042"/>
      <c r="CW21" s="1040"/>
      <c r="CX21" s="1041"/>
      <c r="CY21" s="1041"/>
      <c r="CZ21" s="1041"/>
      <c r="DA21" s="1042"/>
      <c r="DB21" s="1040"/>
      <c r="DC21" s="1041"/>
      <c r="DD21" s="1041"/>
      <c r="DE21" s="1041"/>
      <c r="DF21" s="1042"/>
      <c r="DG21" s="1040"/>
      <c r="DH21" s="1041"/>
      <c r="DI21" s="1041"/>
      <c r="DJ21" s="1041"/>
      <c r="DK21" s="1042"/>
      <c r="DL21" s="1040"/>
      <c r="DM21" s="1041"/>
      <c r="DN21" s="1041"/>
      <c r="DO21" s="1041"/>
      <c r="DP21" s="1042"/>
      <c r="DQ21" s="1040"/>
      <c r="DR21" s="1041"/>
      <c r="DS21" s="1041"/>
      <c r="DT21" s="1041"/>
      <c r="DU21" s="1042"/>
      <c r="DV21" s="1043"/>
      <c r="DW21" s="1044"/>
      <c r="DX21" s="1044"/>
      <c r="DY21" s="1044"/>
      <c r="DZ21" s="1045"/>
      <c r="EA21" s="254"/>
    </row>
    <row r="22" spans="1:131" s="255" customFormat="1" ht="26.25" customHeight="1" x14ac:dyDescent="0.15">
      <c r="A22" s="261">
        <v>16</v>
      </c>
      <c r="B22" s="1082"/>
      <c r="C22" s="1083"/>
      <c r="D22" s="1083"/>
      <c r="E22" s="1083"/>
      <c r="F22" s="1083"/>
      <c r="G22" s="1083"/>
      <c r="H22" s="1083"/>
      <c r="I22" s="1083"/>
      <c r="J22" s="1083"/>
      <c r="K22" s="1083"/>
      <c r="L22" s="1083"/>
      <c r="M22" s="1083"/>
      <c r="N22" s="1083"/>
      <c r="O22" s="1083"/>
      <c r="P22" s="1084"/>
      <c r="Q22" s="1132"/>
      <c r="R22" s="1133"/>
      <c r="S22" s="1133"/>
      <c r="T22" s="1133"/>
      <c r="U22" s="1133"/>
      <c r="V22" s="1133"/>
      <c r="W22" s="1133"/>
      <c r="X22" s="1133"/>
      <c r="Y22" s="1133"/>
      <c r="Z22" s="1133"/>
      <c r="AA22" s="1133"/>
      <c r="AB22" s="1133"/>
      <c r="AC22" s="1133"/>
      <c r="AD22" s="1133"/>
      <c r="AE22" s="1134"/>
      <c r="AF22" s="1088"/>
      <c r="AG22" s="1089"/>
      <c r="AH22" s="1089"/>
      <c r="AI22" s="1089"/>
      <c r="AJ22" s="1090"/>
      <c r="AK22" s="1128"/>
      <c r="AL22" s="1129"/>
      <c r="AM22" s="1129"/>
      <c r="AN22" s="1129"/>
      <c r="AO22" s="1129"/>
      <c r="AP22" s="1129"/>
      <c r="AQ22" s="1129"/>
      <c r="AR22" s="1129"/>
      <c r="AS22" s="1129"/>
      <c r="AT22" s="1129"/>
      <c r="AU22" s="1130"/>
      <c r="AV22" s="1130"/>
      <c r="AW22" s="1130"/>
      <c r="AX22" s="1130"/>
      <c r="AY22" s="1131"/>
      <c r="AZ22" s="1080" t="s">
        <v>383</v>
      </c>
      <c r="BA22" s="1080"/>
      <c r="BB22" s="1080"/>
      <c r="BC22" s="1080"/>
      <c r="BD22" s="1081"/>
      <c r="BE22" s="253"/>
      <c r="BF22" s="253"/>
      <c r="BG22" s="253"/>
      <c r="BH22" s="253"/>
      <c r="BI22" s="253"/>
      <c r="BJ22" s="253"/>
      <c r="BK22" s="253"/>
      <c r="BL22" s="253"/>
      <c r="BM22" s="253"/>
      <c r="BN22" s="253"/>
      <c r="BO22" s="253"/>
      <c r="BP22" s="253"/>
      <c r="BQ22" s="262">
        <v>16</v>
      </c>
      <c r="BR22" s="263"/>
      <c r="BS22" s="1065"/>
      <c r="BT22" s="1066"/>
      <c r="BU22" s="1066"/>
      <c r="BV22" s="1066"/>
      <c r="BW22" s="1066"/>
      <c r="BX22" s="1066"/>
      <c r="BY22" s="1066"/>
      <c r="BZ22" s="1066"/>
      <c r="CA22" s="1066"/>
      <c r="CB22" s="1066"/>
      <c r="CC22" s="1066"/>
      <c r="CD22" s="1066"/>
      <c r="CE22" s="1066"/>
      <c r="CF22" s="1066"/>
      <c r="CG22" s="1067"/>
      <c r="CH22" s="1040"/>
      <c r="CI22" s="1041"/>
      <c r="CJ22" s="1041"/>
      <c r="CK22" s="1041"/>
      <c r="CL22" s="1042"/>
      <c r="CM22" s="1040"/>
      <c r="CN22" s="1041"/>
      <c r="CO22" s="1041"/>
      <c r="CP22" s="1041"/>
      <c r="CQ22" s="1042"/>
      <c r="CR22" s="1040"/>
      <c r="CS22" s="1041"/>
      <c r="CT22" s="1041"/>
      <c r="CU22" s="1041"/>
      <c r="CV22" s="1042"/>
      <c r="CW22" s="1040"/>
      <c r="CX22" s="1041"/>
      <c r="CY22" s="1041"/>
      <c r="CZ22" s="1041"/>
      <c r="DA22" s="1042"/>
      <c r="DB22" s="1040"/>
      <c r="DC22" s="1041"/>
      <c r="DD22" s="1041"/>
      <c r="DE22" s="1041"/>
      <c r="DF22" s="1042"/>
      <c r="DG22" s="1040"/>
      <c r="DH22" s="1041"/>
      <c r="DI22" s="1041"/>
      <c r="DJ22" s="1041"/>
      <c r="DK22" s="1042"/>
      <c r="DL22" s="1040"/>
      <c r="DM22" s="1041"/>
      <c r="DN22" s="1041"/>
      <c r="DO22" s="1041"/>
      <c r="DP22" s="1042"/>
      <c r="DQ22" s="1040"/>
      <c r="DR22" s="1041"/>
      <c r="DS22" s="1041"/>
      <c r="DT22" s="1041"/>
      <c r="DU22" s="1042"/>
      <c r="DV22" s="1043"/>
      <c r="DW22" s="1044"/>
      <c r="DX22" s="1044"/>
      <c r="DY22" s="1044"/>
      <c r="DZ22" s="1045"/>
      <c r="EA22" s="254"/>
    </row>
    <row r="23" spans="1:131" s="255" customFormat="1" ht="26.25" customHeight="1" thickBot="1" x14ac:dyDescent="0.2">
      <c r="A23" s="264" t="s">
        <v>384</v>
      </c>
      <c r="B23" s="999" t="s">
        <v>385</v>
      </c>
      <c r="C23" s="1000"/>
      <c r="D23" s="1000"/>
      <c r="E23" s="1000"/>
      <c r="F23" s="1000"/>
      <c r="G23" s="1000"/>
      <c r="H23" s="1000"/>
      <c r="I23" s="1000"/>
      <c r="J23" s="1000"/>
      <c r="K23" s="1000"/>
      <c r="L23" s="1000"/>
      <c r="M23" s="1000"/>
      <c r="N23" s="1000"/>
      <c r="O23" s="1000"/>
      <c r="P23" s="1001"/>
      <c r="Q23" s="1119">
        <v>8419</v>
      </c>
      <c r="R23" s="1120"/>
      <c r="S23" s="1120"/>
      <c r="T23" s="1120"/>
      <c r="U23" s="1120"/>
      <c r="V23" s="1120">
        <v>7927</v>
      </c>
      <c r="W23" s="1120"/>
      <c r="X23" s="1120"/>
      <c r="Y23" s="1120"/>
      <c r="Z23" s="1120"/>
      <c r="AA23" s="1120">
        <v>492</v>
      </c>
      <c r="AB23" s="1120"/>
      <c r="AC23" s="1120"/>
      <c r="AD23" s="1120"/>
      <c r="AE23" s="1121"/>
      <c r="AF23" s="1122">
        <v>397</v>
      </c>
      <c r="AG23" s="1120"/>
      <c r="AH23" s="1120"/>
      <c r="AI23" s="1120"/>
      <c r="AJ23" s="1123"/>
      <c r="AK23" s="1124"/>
      <c r="AL23" s="1125"/>
      <c r="AM23" s="1125"/>
      <c r="AN23" s="1125"/>
      <c r="AO23" s="1125"/>
      <c r="AP23" s="1120">
        <v>6742</v>
      </c>
      <c r="AQ23" s="1120"/>
      <c r="AR23" s="1120"/>
      <c r="AS23" s="1120"/>
      <c r="AT23" s="1120"/>
      <c r="AU23" s="1126"/>
      <c r="AV23" s="1126"/>
      <c r="AW23" s="1126"/>
      <c r="AX23" s="1126"/>
      <c r="AY23" s="1127"/>
      <c r="AZ23" s="1116" t="s">
        <v>386</v>
      </c>
      <c r="BA23" s="1117"/>
      <c r="BB23" s="1117"/>
      <c r="BC23" s="1117"/>
      <c r="BD23" s="1118"/>
      <c r="BE23" s="253"/>
      <c r="BF23" s="253"/>
      <c r="BG23" s="253"/>
      <c r="BH23" s="253"/>
      <c r="BI23" s="253"/>
      <c r="BJ23" s="253"/>
      <c r="BK23" s="253"/>
      <c r="BL23" s="253"/>
      <c r="BM23" s="253"/>
      <c r="BN23" s="253"/>
      <c r="BO23" s="253"/>
      <c r="BP23" s="253"/>
      <c r="BQ23" s="262">
        <v>17</v>
      </c>
      <c r="BR23" s="263"/>
      <c r="BS23" s="1065"/>
      <c r="BT23" s="1066"/>
      <c r="BU23" s="1066"/>
      <c r="BV23" s="1066"/>
      <c r="BW23" s="1066"/>
      <c r="BX23" s="1066"/>
      <c r="BY23" s="1066"/>
      <c r="BZ23" s="1066"/>
      <c r="CA23" s="1066"/>
      <c r="CB23" s="1066"/>
      <c r="CC23" s="1066"/>
      <c r="CD23" s="1066"/>
      <c r="CE23" s="1066"/>
      <c r="CF23" s="1066"/>
      <c r="CG23" s="1067"/>
      <c r="CH23" s="1040"/>
      <c r="CI23" s="1041"/>
      <c r="CJ23" s="1041"/>
      <c r="CK23" s="1041"/>
      <c r="CL23" s="1042"/>
      <c r="CM23" s="1040"/>
      <c r="CN23" s="1041"/>
      <c r="CO23" s="1041"/>
      <c r="CP23" s="1041"/>
      <c r="CQ23" s="1042"/>
      <c r="CR23" s="1040"/>
      <c r="CS23" s="1041"/>
      <c r="CT23" s="1041"/>
      <c r="CU23" s="1041"/>
      <c r="CV23" s="1042"/>
      <c r="CW23" s="1040"/>
      <c r="CX23" s="1041"/>
      <c r="CY23" s="1041"/>
      <c r="CZ23" s="1041"/>
      <c r="DA23" s="1042"/>
      <c r="DB23" s="1040"/>
      <c r="DC23" s="1041"/>
      <c r="DD23" s="1041"/>
      <c r="DE23" s="1041"/>
      <c r="DF23" s="1042"/>
      <c r="DG23" s="1040"/>
      <c r="DH23" s="1041"/>
      <c r="DI23" s="1041"/>
      <c r="DJ23" s="1041"/>
      <c r="DK23" s="1042"/>
      <c r="DL23" s="1040"/>
      <c r="DM23" s="1041"/>
      <c r="DN23" s="1041"/>
      <c r="DO23" s="1041"/>
      <c r="DP23" s="1042"/>
      <c r="DQ23" s="1040"/>
      <c r="DR23" s="1041"/>
      <c r="DS23" s="1041"/>
      <c r="DT23" s="1041"/>
      <c r="DU23" s="1042"/>
      <c r="DV23" s="1043"/>
      <c r="DW23" s="1044"/>
      <c r="DX23" s="1044"/>
      <c r="DY23" s="1044"/>
      <c r="DZ23" s="1045"/>
      <c r="EA23" s="254"/>
    </row>
    <row r="24" spans="1:131" s="255" customFormat="1" ht="26.25" customHeight="1" x14ac:dyDescent="0.15">
      <c r="A24" s="1115" t="s">
        <v>387</v>
      </c>
      <c r="B24" s="1115"/>
      <c r="C24" s="1115"/>
      <c r="D24" s="1115"/>
      <c r="E24" s="1115"/>
      <c r="F24" s="1115"/>
      <c r="G24" s="1115"/>
      <c r="H24" s="1115"/>
      <c r="I24" s="1115"/>
      <c r="J24" s="1115"/>
      <c r="K24" s="1115"/>
      <c r="L24" s="1115"/>
      <c r="M24" s="1115"/>
      <c r="N24" s="1115"/>
      <c r="O24" s="1115"/>
      <c r="P24" s="1115"/>
      <c r="Q24" s="1115"/>
      <c r="R24" s="1115"/>
      <c r="S24" s="1115"/>
      <c r="T24" s="1115"/>
      <c r="U24" s="1115"/>
      <c r="V24" s="1115"/>
      <c r="W24" s="1115"/>
      <c r="X24" s="1115"/>
      <c r="Y24" s="1115"/>
      <c r="Z24" s="1115"/>
      <c r="AA24" s="1115"/>
      <c r="AB24" s="1115"/>
      <c r="AC24" s="1115"/>
      <c r="AD24" s="1115"/>
      <c r="AE24" s="1115"/>
      <c r="AF24" s="1115"/>
      <c r="AG24" s="1115"/>
      <c r="AH24" s="1115"/>
      <c r="AI24" s="1115"/>
      <c r="AJ24" s="1115"/>
      <c r="AK24" s="1115"/>
      <c r="AL24" s="1115"/>
      <c r="AM24" s="1115"/>
      <c r="AN24" s="1115"/>
      <c r="AO24" s="1115"/>
      <c r="AP24" s="1115"/>
      <c r="AQ24" s="1115"/>
      <c r="AR24" s="1115"/>
      <c r="AS24" s="1115"/>
      <c r="AT24" s="1115"/>
      <c r="AU24" s="1115"/>
      <c r="AV24" s="1115"/>
      <c r="AW24" s="1115"/>
      <c r="AX24" s="1115"/>
      <c r="AY24" s="1115"/>
      <c r="AZ24" s="252"/>
      <c r="BA24" s="252"/>
      <c r="BB24" s="252"/>
      <c r="BC24" s="252"/>
      <c r="BD24" s="252"/>
      <c r="BE24" s="253"/>
      <c r="BF24" s="253"/>
      <c r="BG24" s="253"/>
      <c r="BH24" s="253"/>
      <c r="BI24" s="253"/>
      <c r="BJ24" s="253"/>
      <c r="BK24" s="253"/>
      <c r="BL24" s="253"/>
      <c r="BM24" s="253"/>
      <c r="BN24" s="253"/>
      <c r="BO24" s="253"/>
      <c r="BP24" s="253"/>
      <c r="BQ24" s="262">
        <v>18</v>
      </c>
      <c r="BR24" s="263"/>
      <c r="BS24" s="1065"/>
      <c r="BT24" s="1066"/>
      <c r="BU24" s="1066"/>
      <c r="BV24" s="1066"/>
      <c r="BW24" s="1066"/>
      <c r="BX24" s="1066"/>
      <c r="BY24" s="1066"/>
      <c r="BZ24" s="1066"/>
      <c r="CA24" s="1066"/>
      <c r="CB24" s="1066"/>
      <c r="CC24" s="1066"/>
      <c r="CD24" s="1066"/>
      <c r="CE24" s="1066"/>
      <c r="CF24" s="1066"/>
      <c r="CG24" s="1067"/>
      <c r="CH24" s="1040"/>
      <c r="CI24" s="1041"/>
      <c r="CJ24" s="1041"/>
      <c r="CK24" s="1041"/>
      <c r="CL24" s="1042"/>
      <c r="CM24" s="1040"/>
      <c r="CN24" s="1041"/>
      <c r="CO24" s="1041"/>
      <c r="CP24" s="1041"/>
      <c r="CQ24" s="1042"/>
      <c r="CR24" s="1040"/>
      <c r="CS24" s="1041"/>
      <c r="CT24" s="1041"/>
      <c r="CU24" s="1041"/>
      <c r="CV24" s="1042"/>
      <c r="CW24" s="1040"/>
      <c r="CX24" s="1041"/>
      <c r="CY24" s="1041"/>
      <c r="CZ24" s="1041"/>
      <c r="DA24" s="1042"/>
      <c r="DB24" s="1040"/>
      <c r="DC24" s="1041"/>
      <c r="DD24" s="1041"/>
      <c r="DE24" s="1041"/>
      <c r="DF24" s="1042"/>
      <c r="DG24" s="1040"/>
      <c r="DH24" s="1041"/>
      <c r="DI24" s="1041"/>
      <c r="DJ24" s="1041"/>
      <c r="DK24" s="1042"/>
      <c r="DL24" s="1040"/>
      <c r="DM24" s="1041"/>
      <c r="DN24" s="1041"/>
      <c r="DO24" s="1041"/>
      <c r="DP24" s="1042"/>
      <c r="DQ24" s="1040"/>
      <c r="DR24" s="1041"/>
      <c r="DS24" s="1041"/>
      <c r="DT24" s="1041"/>
      <c r="DU24" s="1042"/>
      <c r="DV24" s="1043"/>
      <c r="DW24" s="1044"/>
      <c r="DX24" s="1044"/>
      <c r="DY24" s="1044"/>
      <c r="DZ24" s="1045"/>
      <c r="EA24" s="254"/>
    </row>
    <row r="25" spans="1:131" s="247" customFormat="1" ht="26.25" customHeight="1" thickBot="1" x14ac:dyDescent="0.2">
      <c r="A25" s="1114" t="s">
        <v>388</v>
      </c>
      <c r="B25" s="1114"/>
      <c r="C25" s="1114"/>
      <c r="D25" s="1114"/>
      <c r="E25" s="1114"/>
      <c r="F25" s="1114"/>
      <c r="G25" s="1114"/>
      <c r="H25" s="1114"/>
      <c r="I25" s="1114"/>
      <c r="J25" s="1114"/>
      <c r="K25" s="1114"/>
      <c r="L25" s="1114"/>
      <c r="M25" s="1114"/>
      <c r="N25" s="1114"/>
      <c r="O25" s="1114"/>
      <c r="P25" s="1114"/>
      <c r="Q25" s="1114"/>
      <c r="R25" s="1114"/>
      <c r="S25" s="1114"/>
      <c r="T25" s="1114"/>
      <c r="U25" s="1114"/>
      <c r="V25" s="1114"/>
      <c r="W25" s="1114"/>
      <c r="X25" s="1114"/>
      <c r="Y25" s="1114"/>
      <c r="Z25" s="1114"/>
      <c r="AA25" s="1114"/>
      <c r="AB25" s="1114"/>
      <c r="AC25" s="1114"/>
      <c r="AD25" s="1114"/>
      <c r="AE25" s="1114"/>
      <c r="AF25" s="1114"/>
      <c r="AG25" s="1114"/>
      <c r="AH25" s="1114"/>
      <c r="AI25" s="1114"/>
      <c r="AJ25" s="1114"/>
      <c r="AK25" s="1114"/>
      <c r="AL25" s="1114"/>
      <c r="AM25" s="1114"/>
      <c r="AN25" s="1114"/>
      <c r="AO25" s="1114"/>
      <c r="AP25" s="1114"/>
      <c r="AQ25" s="1114"/>
      <c r="AR25" s="1114"/>
      <c r="AS25" s="1114"/>
      <c r="AT25" s="1114"/>
      <c r="AU25" s="1114"/>
      <c r="AV25" s="1114"/>
      <c r="AW25" s="1114"/>
      <c r="AX25" s="1114"/>
      <c r="AY25" s="1114"/>
      <c r="AZ25" s="1114"/>
      <c r="BA25" s="1114"/>
      <c r="BB25" s="1114"/>
      <c r="BC25" s="1114"/>
      <c r="BD25" s="1114"/>
      <c r="BE25" s="1114"/>
      <c r="BF25" s="1114"/>
      <c r="BG25" s="1114"/>
      <c r="BH25" s="1114"/>
      <c r="BI25" s="1114"/>
      <c r="BJ25" s="252"/>
      <c r="BK25" s="252"/>
      <c r="BL25" s="252"/>
      <c r="BM25" s="252"/>
      <c r="BN25" s="252"/>
      <c r="BO25" s="265"/>
      <c r="BP25" s="265"/>
      <c r="BQ25" s="262">
        <v>19</v>
      </c>
      <c r="BR25" s="263"/>
      <c r="BS25" s="1065"/>
      <c r="BT25" s="1066"/>
      <c r="BU25" s="1066"/>
      <c r="BV25" s="1066"/>
      <c r="BW25" s="1066"/>
      <c r="BX25" s="1066"/>
      <c r="BY25" s="1066"/>
      <c r="BZ25" s="1066"/>
      <c r="CA25" s="1066"/>
      <c r="CB25" s="1066"/>
      <c r="CC25" s="1066"/>
      <c r="CD25" s="1066"/>
      <c r="CE25" s="1066"/>
      <c r="CF25" s="1066"/>
      <c r="CG25" s="1067"/>
      <c r="CH25" s="1040"/>
      <c r="CI25" s="1041"/>
      <c r="CJ25" s="1041"/>
      <c r="CK25" s="1041"/>
      <c r="CL25" s="1042"/>
      <c r="CM25" s="1040"/>
      <c r="CN25" s="1041"/>
      <c r="CO25" s="1041"/>
      <c r="CP25" s="1041"/>
      <c r="CQ25" s="1042"/>
      <c r="CR25" s="1040"/>
      <c r="CS25" s="1041"/>
      <c r="CT25" s="1041"/>
      <c r="CU25" s="1041"/>
      <c r="CV25" s="1042"/>
      <c r="CW25" s="1040"/>
      <c r="CX25" s="1041"/>
      <c r="CY25" s="1041"/>
      <c r="CZ25" s="1041"/>
      <c r="DA25" s="1042"/>
      <c r="DB25" s="1040"/>
      <c r="DC25" s="1041"/>
      <c r="DD25" s="1041"/>
      <c r="DE25" s="1041"/>
      <c r="DF25" s="1042"/>
      <c r="DG25" s="1040"/>
      <c r="DH25" s="1041"/>
      <c r="DI25" s="1041"/>
      <c r="DJ25" s="1041"/>
      <c r="DK25" s="1042"/>
      <c r="DL25" s="1040"/>
      <c r="DM25" s="1041"/>
      <c r="DN25" s="1041"/>
      <c r="DO25" s="1041"/>
      <c r="DP25" s="1042"/>
      <c r="DQ25" s="1040"/>
      <c r="DR25" s="1041"/>
      <c r="DS25" s="1041"/>
      <c r="DT25" s="1041"/>
      <c r="DU25" s="1042"/>
      <c r="DV25" s="1043"/>
      <c r="DW25" s="1044"/>
      <c r="DX25" s="1044"/>
      <c r="DY25" s="1044"/>
      <c r="DZ25" s="1045"/>
      <c r="EA25" s="246"/>
    </row>
    <row r="26" spans="1:131" s="247" customFormat="1" ht="26.25" customHeight="1" x14ac:dyDescent="0.15">
      <c r="A26" s="1046" t="s">
        <v>365</v>
      </c>
      <c r="B26" s="1047"/>
      <c r="C26" s="1047"/>
      <c r="D26" s="1047"/>
      <c r="E26" s="1047"/>
      <c r="F26" s="1047"/>
      <c r="G26" s="1047"/>
      <c r="H26" s="1047"/>
      <c r="I26" s="1047"/>
      <c r="J26" s="1047"/>
      <c r="K26" s="1047"/>
      <c r="L26" s="1047"/>
      <c r="M26" s="1047"/>
      <c r="N26" s="1047"/>
      <c r="O26" s="1047"/>
      <c r="P26" s="1048"/>
      <c r="Q26" s="1052" t="s">
        <v>389</v>
      </c>
      <c r="R26" s="1053"/>
      <c r="S26" s="1053"/>
      <c r="T26" s="1053"/>
      <c r="U26" s="1054"/>
      <c r="V26" s="1052" t="s">
        <v>390</v>
      </c>
      <c r="W26" s="1053"/>
      <c r="X26" s="1053"/>
      <c r="Y26" s="1053"/>
      <c r="Z26" s="1054"/>
      <c r="AA26" s="1052" t="s">
        <v>391</v>
      </c>
      <c r="AB26" s="1053"/>
      <c r="AC26" s="1053"/>
      <c r="AD26" s="1053"/>
      <c r="AE26" s="1053"/>
      <c r="AF26" s="1110" t="s">
        <v>392</v>
      </c>
      <c r="AG26" s="1059"/>
      <c r="AH26" s="1059"/>
      <c r="AI26" s="1059"/>
      <c r="AJ26" s="1111"/>
      <c r="AK26" s="1053" t="s">
        <v>393</v>
      </c>
      <c r="AL26" s="1053"/>
      <c r="AM26" s="1053"/>
      <c r="AN26" s="1053"/>
      <c r="AO26" s="1054"/>
      <c r="AP26" s="1052" t="s">
        <v>394</v>
      </c>
      <c r="AQ26" s="1053"/>
      <c r="AR26" s="1053"/>
      <c r="AS26" s="1053"/>
      <c r="AT26" s="1054"/>
      <c r="AU26" s="1052" t="s">
        <v>395</v>
      </c>
      <c r="AV26" s="1053"/>
      <c r="AW26" s="1053"/>
      <c r="AX26" s="1053"/>
      <c r="AY26" s="1054"/>
      <c r="AZ26" s="1052" t="s">
        <v>396</v>
      </c>
      <c r="BA26" s="1053"/>
      <c r="BB26" s="1053"/>
      <c r="BC26" s="1053"/>
      <c r="BD26" s="1054"/>
      <c r="BE26" s="1052" t="s">
        <v>372</v>
      </c>
      <c r="BF26" s="1053"/>
      <c r="BG26" s="1053"/>
      <c r="BH26" s="1053"/>
      <c r="BI26" s="1068"/>
      <c r="BJ26" s="252"/>
      <c r="BK26" s="252"/>
      <c r="BL26" s="252"/>
      <c r="BM26" s="252"/>
      <c r="BN26" s="252"/>
      <c r="BO26" s="265"/>
      <c r="BP26" s="265"/>
      <c r="BQ26" s="262">
        <v>20</v>
      </c>
      <c r="BR26" s="263"/>
      <c r="BS26" s="1065"/>
      <c r="BT26" s="1066"/>
      <c r="BU26" s="1066"/>
      <c r="BV26" s="1066"/>
      <c r="BW26" s="1066"/>
      <c r="BX26" s="1066"/>
      <c r="BY26" s="1066"/>
      <c r="BZ26" s="1066"/>
      <c r="CA26" s="1066"/>
      <c r="CB26" s="1066"/>
      <c r="CC26" s="1066"/>
      <c r="CD26" s="1066"/>
      <c r="CE26" s="1066"/>
      <c r="CF26" s="1066"/>
      <c r="CG26" s="1067"/>
      <c r="CH26" s="1040"/>
      <c r="CI26" s="1041"/>
      <c r="CJ26" s="1041"/>
      <c r="CK26" s="1041"/>
      <c r="CL26" s="1042"/>
      <c r="CM26" s="1040"/>
      <c r="CN26" s="1041"/>
      <c r="CO26" s="1041"/>
      <c r="CP26" s="1041"/>
      <c r="CQ26" s="1042"/>
      <c r="CR26" s="1040"/>
      <c r="CS26" s="1041"/>
      <c r="CT26" s="1041"/>
      <c r="CU26" s="1041"/>
      <c r="CV26" s="1042"/>
      <c r="CW26" s="1040"/>
      <c r="CX26" s="1041"/>
      <c r="CY26" s="1041"/>
      <c r="CZ26" s="1041"/>
      <c r="DA26" s="1042"/>
      <c r="DB26" s="1040"/>
      <c r="DC26" s="1041"/>
      <c r="DD26" s="1041"/>
      <c r="DE26" s="1041"/>
      <c r="DF26" s="1042"/>
      <c r="DG26" s="1040"/>
      <c r="DH26" s="1041"/>
      <c r="DI26" s="1041"/>
      <c r="DJ26" s="1041"/>
      <c r="DK26" s="1042"/>
      <c r="DL26" s="1040"/>
      <c r="DM26" s="1041"/>
      <c r="DN26" s="1041"/>
      <c r="DO26" s="1041"/>
      <c r="DP26" s="1042"/>
      <c r="DQ26" s="1040"/>
      <c r="DR26" s="1041"/>
      <c r="DS26" s="1041"/>
      <c r="DT26" s="1041"/>
      <c r="DU26" s="1042"/>
      <c r="DV26" s="1043"/>
      <c r="DW26" s="1044"/>
      <c r="DX26" s="1044"/>
      <c r="DY26" s="1044"/>
      <c r="DZ26" s="1045"/>
      <c r="EA26" s="246"/>
    </row>
    <row r="27" spans="1:131" s="247" customFormat="1" ht="26.25" customHeight="1" thickBot="1" x14ac:dyDescent="0.2">
      <c r="A27" s="1049"/>
      <c r="B27" s="1050"/>
      <c r="C27" s="1050"/>
      <c r="D27" s="1050"/>
      <c r="E27" s="1050"/>
      <c r="F27" s="1050"/>
      <c r="G27" s="1050"/>
      <c r="H27" s="1050"/>
      <c r="I27" s="1050"/>
      <c r="J27" s="1050"/>
      <c r="K27" s="1050"/>
      <c r="L27" s="1050"/>
      <c r="M27" s="1050"/>
      <c r="N27" s="1050"/>
      <c r="O27" s="1050"/>
      <c r="P27" s="1051"/>
      <c r="Q27" s="1055"/>
      <c r="R27" s="1056"/>
      <c r="S27" s="1056"/>
      <c r="T27" s="1056"/>
      <c r="U27" s="1057"/>
      <c r="V27" s="1055"/>
      <c r="W27" s="1056"/>
      <c r="X27" s="1056"/>
      <c r="Y27" s="1056"/>
      <c r="Z27" s="1057"/>
      <c r="AA27" s="1055"/>
      <c r="AB27" s="1056"/>
      <c r="AC27" s="1056"/>
      <c r="AD27" s="1056"/>
      <c r="AE27" s="1056"/>
      <c r="AF27" s="1112"/>
      <c r="AG27" s="1062"/>
      <c r="AH27" s="1062"/>
      <c r="AI27" s="1062"/>
      <c r="AJ27" s="1113"/>
      <c r="AK27" s="1056"/>
      <c r="AL27" s="1056"/>
      <c r="AM27" s="1056"/>
      <c r="AN27" s="1056"/>
      <c r="AO27" s="1057"/>
      <c r="AP27" s="1055"/>
      <c r="AQ27" s="1056"/>
      <c r="AR27" s="1056"/>
      <c r="AS27" s="1056"/>
      <c r="AT27" s="1057"/>
      <c r="AU27" s="1055"/>
      <c r="AV27" s="1056"/>
      <c r="AW27" s="1056"/>
      <c r="AX27" s="1056"/>
      <c r="AY27" s="1057"/>
      <c r="AZ27" s="1055"/>
      <c r="BA27" s="1056"/>
      <c r="BB27" s="1056"/>
      <c r="BC27" s="1056"/>
      <c r="BD27" s="1057"/>
      <c r="BE27" s="1055"/>
      <c r="BF27" s="1056"/>
      <c r="BG27" s="1056"/>
      <c r="BH27" s="1056"/>
      <c r="BI27" s="1069"/>
      <c r="BJ27" s="252"/>
      <c r="BK27" s="252"/>
      <c r="BL27" s="252"/>
      <c r="BM27" s="252"/>
      <c r="BN27" s="252"/>
      <c r="BO27" s="265"/>
      <c r="BP27" s="265"/>
      <c r="BQ27" s="262">
        <v>21</v>
      </c>
      <c r="BR27" s="263"/>
      <c r="BS27" s="1065"/>
      <c r="BT27" s="1066"/>
      <c r="BU27" s="1066"/>
      <c r="BV27" s="1066"/>
      <c r="BW27" s="1066"/>
      <c r="BX27" s="1066"/>
      <c r="BY27" s="1066"/>
      <c r="BZ27" s="1066"/>
      <c r="CA27" s="1066"/>
      <c r="CB27" s="1066"/>
      <c r="CC27" s="1066"/>
      <c r="CD27" s="1066"/>
      <c r="CE27" s="1066"/>
      <c r="CF27" s="1066"/>
      <c r="CG27" s="1067"/>
      <c r="CH27" s="1040"/>
      <c r="CI27" s="1041"/>
      <c r="CJ27" s="1041"/>
      <c r="CK27" s="1041"/>
      <c r="CL27" s="1042"/>
      <c r="CM27" s="1040"/>
      <c r="CN27" s="1041"/>
      <c r="CO27" s="1041"/>
      <c r="CP27" s="1041"/>
      <c r="CQ27" s="1042"/>
      <c r="CR27" s="1040"/>
      <c r="CS27" s="1041"/>
      <c r="CT27" s="1041"/>
      <c r="CU27" s="1041"/>
      <c r="CV27" s="1042"/>
      <c r="CW27" s="1040"/>
      <c r="CX27" s="1041"/>
      <c r="CY27" s="1041"/>
      <c r="CZ27" s="1041"/>
      <c r="DA27" s="1042"/>
      <c r="DB27" s="1040"/>
      <c r="DC27" s="1041"/>
      <c r="DD27" s="1041"/>
      <c r="DE27" s="1041"/>
      <c r="DF27" s="1042"/>
      <c r="DG27" s="1040"/>
      <c r="DH27" s="1041"/>
      <c r="DI27" s="1041"/>
      <c r="DJ27" s="1041"/>
      <c r="DK27" s="1042"/>
      <c r="DL27" s="1040"/>
      <c r="DM27" s="1041"/>
      <c r="DN27" s="1041"/>
      <c r="DO27" s="1041"/>
      <c r="DP27" s="1042"/>
      <c r="DQ27" s="1040"/>
      <c r="DR27" s="1041"/>
      <c r="DS27" s="1041"/>
      <c r="DT27" s="1041"/>
      <c r="DU27" s="1042"/>
      <c r="DV27" s="1043"/>
      <c r="DW27" s="1044"/>
      <c r="DX27" s="1044"/>
      <c r="DY27" s="1044"/>
      <c r="DZ27" s="1045"/>
      <c r="EA27" s="246"/>
    </row>
    <row r="28" spans="1:131" s="247" customFormat="1" ht="26.25" customHeight="1" thickTop="1" x14ac:dyDescent="0.15">
      <c r="A28" s="266">
        <v>1</v>
      </c>
      <c r="B28" s="1101" t="s">
        <v>397</v>
      </c>
      <c r="C28" s="1102"/>
      <c r="D28" s="1102"/>
      <c r="E28" s="1102"/>
      <c r="F28" s="1102"/>
      <c r="G28" s="1102"/>
      <c r="H28" s="1102"/>
      <c r="I28" s="1102"/>
      <c r="J28" s="1102"/>
      <c r="K28" s="1102"/>
      <c r="L28" s="1102"/>
      <c r="M28" s="1102"/>
      <c r="N28" s="1102"/>
      <c r="O28" s="1102"/>
      <c r="P28" s="1103"/>
      <c r="Q28" s="1104">
        <v>2620</v>
      </c>
      <c r="R28" s="1105"/>
      <c r="S28" s="1105"/>
      <c r="T28" s="1105"/>
      <c r="U28" s="1105"/>
      <c r="V28" s="1105">
        <v>2564</v>
      </c>
      <c r="W28" s="1105"/>
      <c r="X28" s="1105"/>
      <c r="Y28" s="1105"/>
      <c r="Z28" s="1105"/>
      <c r="AA28" s="1105">
        <v>56</v>
      </c>
      <c r="AB28" s="1105"/>
      <c r="AC28" s="1105"/>
      <c r="AD28" s="1105"/>
      <c r="AE28" s="1106"/>
      <c r="AF28" s="1107">
        <v>56</v>
      </c>
      <c r="AG28" s="1105"/>
      <c r="AH28" s="1105"/>
      <c r="AI28" s="1105"/>
      <c r="AJ28" s="1108"/>
      <c r="AK28" s="1109">
        <v>179</v>
      </c>
      <c r="AL28" s="1097"/>
      <c r="AM28" s="1097"/>
      <c r="AN28" s="1097"/>
      <c r="AO28" s="1097"/>
      <c r="AP28" s="1097" t="s">
        <v>582</v>
      </c>
      <c r="AQ28" s="1097"/>
      <c r="AR28" s="1097"/>
      <c r="AS28" s="1097"/>
      <c r="AT28" s="1097"/>
      <c r="AU28" s="1097" t="s">
        <v>582</v>
      </c>
      <c r="AV28" s="1097"/>
      <c r="AW28" s="1097"/>
      <c r="AX28" s="1097"/>
      <c r="AY28" s="1097"/>
      <c r="AZ28" s="1098"/>
      <c r="BA28" s="1098"/>
      <c r="BB28" s="1098"/>
      <c r="BC28" s="1098"/>
      <c r="BD28" s="1098"/>
      <c r="BE28" s="1099"/>
      <c r="BF28" s="1099"/>
      <c r="BG28" s="1099"/>
      <c r="BH28" s="1099"/>
      <c r="BI28" s="1100"/>
      <c r="BJ28" s="252"/>
      <c r="BK28" s="252"/>
      <c r="BL28" s="252"/>
      <c r="BM28" s="252"/>
      <c r="BN28" s="252"/>
      <c r="BO28" s="265"/>
      <c r="BP28" s="265"/>
      <c r="BQ28" s="262">
        <v>22</v>
      </c>
      <c r="BR28" s="263"/>
      <c r="BS28" s="1065"/>
      <c r="BT28" s="1066"/>
      <c r="BU28" s="1066"/>
      <c r="BV28" s="1066"/>
      <c r="BW28" s="1066"/>
      <c r="BX28" s="1066"/>
      <c r="BY28" s="1066"/>
      <c r="BZ28" s="1066"/>
      <c r="CA28" s="1066"/>
      <c r="CB28" s="1066"/>
      <c r="CC28" s="1066"/>
      <c r="CD28" s="1066"/>
      <c r="CE28" s="1066"/>
      <c r="CF28" s="1066"/>
      <c r="CG28" s="1067"/>
      <c r="CH28" s="1040"/>
      <c r="CI28" s="1041"/>
      <c r="CJ28" s="1041"/>
      <c r="CK28" s="1041"/>
      <c r="CL28" s="1042"/>
      <c r="CM28" s="1040"/>
      <c r="CN28" s="1041"/>
      <c r="CO28" s="1041"/>
      <c r="CP28" s="1041"/>
      <c r="CQ28" s="1042"/>
      <c r="CR28" s="1040"/>
      <c r="CS28" s="1041"/>
      <c r="CT28" s="1041"/>
      <c r="CU28" s="1041"/>
      <c r="CV28" s="1042"/>
      <c r="CW28" s="1040"/>
      <c r="CX28" s="1041"/>
      <c r="CY28" s="1041"/>
      <c r="CZ28" s="1041"/>
      <c r="DA28" s="1042"/>
      <c r="DB28" s="1040"/>
      <c r="DC28" s="1041"/>
      <c r="DD28" s="1041"/>
      <c r="DE28" s="1041"/>
      <c r="DF28" s="1042"/>
      <c r="DG28" s="1040"/>
      <c r="DH28" s="1041"/>
      <c r="DI28" s="1041"/>
      <c r="DJ28" s="1041"/>
      <c r="DK28" s="1042"/>
      <c r="DL28" s="1040"/>
      <c r="DM28" s="1041"/>
      <c r="DN28" s="1041"/>
      <c r="DO28" s="1041"/>
      <c r="DP28" s="1042"/>
      <c r="DQ28" s="1040"/>
      <c r="DR28" s="1041"/>
      <c r="DS28" s="1041"/>
      <c r="DT28" s="1041"/>
      <c r="DU28" s="1042"/>
      <c r="DV28" s="1043"/>
      <c r="DW28" s="1044"/>
      <c r="DX28" s="1044"/>
      <c r="DY28" s="1044"/>
      <c r="DZ28" s="1045"/>
      <c r="EA28" s="246"/>
    </row>
    <row r="29" spans="1:131" s="247" customFormat="1" ht="26.25" customHeight="1" x14ac:dyDescent="0.15">
      <c r="A29" s="266">
        <v>2</v>
      </c>
      <c r="B29" s="1082" t="s">
        <v>398</v>
      </c>
      <c r="C29" s="1083"/>
      <c r="D29" s="1083"/>
      <c r="E29" s="1083"/>
      <c r="F29" s="1083"/>
      <c r="G29" s="1083"/>
      <c r="H29" s="1083"/>
      <c r="I29" s="1083"/>
      <c r="J29" s="1083"/>
      <c r="K29" s="1083"/>
      <c r="L29" s="1083"/>
      <c r="M29" s="1083"/>
      <c r="N29" s="1083"/>
      <c r="O29" s="1083"/>
      <c r="P29" s="1084"/>
      <c r="Q29" s="1094">
        <v>1510</v>
      </c>
      <c r="R29" s="1095"/>
      <c r="S29" s="1095"/>
      <c r="T29" s="1095"/>
      <c r="U29" s="1095"/>
      <c r="V29" s="1095">
        <v>1470</v>
      </c>
      <c r="W29" s="1095"/>
      <c r="X29" s="1095"/>
      <c r="Y29" s="1095"/>
      <c r="Z29" s="1095"/>
      <c r="AA29" s="1095">
        <v>40</v>
      </c>
      <c r="AB29" s="1095"/>
      <c r="AC29" s="1095"/>
      <c r="AD29" s="1095"/>
      <c r="AE29" s="1096"/>
      <c r="AF29" s="1088">
        <v>40</v>
      </c>
      <c r="AG29" s="1089"/>
      <c r="AH29" s="1089"/>
      <c r="AI29" s="1089"/>
      <c r="AJ29" s="1090"/>
      <c r="AK29" s="761">
        <v>209</v>
      </c>
      <c r="AL29" s="1026"/>
      <c r="AM29" s="1026"/>
      <c r="AN29" s="1026"/>
      <c r="AO29" s="1026"/>
      <c r="AP29" s="1026" t="s">
        <v>582</v>
      </c>
      <c r="AQ29" s="1026"/>
      <c r="AR29" s="1026"/>
      <c r="AS29" s="1026"/>
      <c r="AT29" s="1026"/>
      <c r="AU29" s="1026" t="s">
        <v>582</v>
      </c>
      <c r="AV29" s="1026"/>
      <c r="AW29" s="1026"/>
      <c r="AX29" s="1026"/>
      <c r="AY29" s="1026"/>
      <c r="AZ29" s="1093"/>
      <c r="BA29" s="1093"/>
      <c r="BB29" s="1093"/>
      <c r="BC29" s="1093"/>
      <c r="BD29" s="1093"/>
      <c r="BE29" s="1077"/>
      <c r="BF29" s="1077"/>
      <c r="BG29" s="1077"/>
      <c r="BH29" s="1077"/>
      <c r="BI29" s="1078"/>
      <c r="BJ29" s="252"/>
      <c r="BK29" s="252"/>
      <c r="BL29" s="252"/>
      <c r="BM29" s="252"/>
      <c r="BN29" s="252"/>
      <c r="BO29" s="265"/>
      <c r="BP29" s="265"/>
      <c r="BQ29" s="262">
        <v>23</v>
      </c>
      <c r="BR29" s="263"/>
      <c r="BS29" s="1065"/>
      <c r="BT29" s="1066"/>
      <c r="BU29" s="1066"/>
      <c r="BV29" s="1066"/>
      <c r="BW29" s="1066"/>
      <c r="BX29" s="1066"/>
      <c r="BY29" s="1066"/>
      <c r="BZ29" s="1066"/>
      <c r="CA29" s="1066"/>
      <c r="CB29" s="1066"/>
      <c r="CC29" s="1066"/>
      <c r="CD29" s="1066"/>
      <c r="CE29" s="1066"/>
      <c r="CF29" s="1066"/>
      <c r="CG29" s="1067"/>
      <c r="CH29" s="1040"/>
      <c r="CI29" s="1041"/>
      <c r="CJ29" s="1041"/>
      <c r="CK29" s="1041"/>
      <c r="CL29" s="1042"/>
      <c r="CM29" s="1040"/>
      <c r="CN29" s="1041"/>
      <c r="CO29" s="1041"/>
      <c r="CP29" s="1041"/>
      <c r="CQ29" s="1042"/>
      <c r="CR29" s="1040"/>
      <c r="CS29" s="1041"/>
      <c r="CT29" s="1041"/>
      <c r="CU29" s="1041"/>
      <c r="CV29" s="1042"/>
      <c r="CW29" s="1040"/>
      <c r="CX29" s="1041"/>
      <c r="CY29" s="1041"/>
      <c r="CZ29" s="1041"/>
      <c r="DA29" s="1042"/>
      <c r="DB29" s="1040"/>
      <c r="DC29" s="1041"/>
      <c r="DD29" s="1041"/>
      <c r="DE29" s="1041"/>
      <c r="DF29" s="1042"/>
      <c r="DG29" s="1040"/>
      <c r="DH29" s="1041"/>
      <c r="DI29" s="1041"/>
      <c r="DJ29" s="1041"/>
      <c r="DK29" s="1042"/>
      <c r="DL29" s="1040"/>
      <c r="DM29" s="1041"/>
      <c r="DN29" s="1041"/>
      <c r="DO29" s="1041"/>
      <c r="DP29" s="1042"/>
      <c r="DQ29" s="1040"/>
      <c r="DR29" s="1041"/>
      <c r="DS29" s="1041"/>
      <c r="DT29" s="1041"/>
      <c r="DU29" s="1042"/>
      <c r="DV29" s="1043"/>
      <c r="DW29" s="1044"/>
      <c r="DX29" s="1044"/>
      <c r="DY29" s="1044"/>
      <c r="DZ29" s="1045"/>
      <c r="EA29" s="246"/>
    </row>
    <row r="30" spans="1:131" s="247" customFormat="1" ht="26.25" customHeight="1" x14ac:dyDescent="0.15">
      <c r="A30" s="266">
        <v>3</v>
      </c>
      <c r="B30" s="1082" t="s">
        <v>399</v>
      </c>
      <c r="C30" s="1083"/>
      <c r="D30" s="1083"/>
      <c r="E30" s="1083"/>
      <c r="F30" s="1083"/>
      <c r="G30" s="1083"/>
      <c r="H30" s="1083"/>
      <c r="I30" s="1083"/>
      <c r="J30" s="1083"/>
      <c r="K30" s="1083"/>
      <c r="L30" s="1083"/>
      <c r="M30" s="1083"/>
      <c r="N30" s="1083"/>
      <c r="O30" s="1083"/>
      <c r="P30" s="1084"/>
      <c r="Q30" s="1094">
        <v>200</v>
      </c>
      <c r="R30" s="1095"/>
      <c r="S30" s="1095"/>
      <c r="T30" s="1095"/>
      <c r="U30" s="1095"/>
      <c r="V30" s="1095">
        <v>199</v>
      </c>
      <c r="W30" s="1095"/>
      <c r="X30" s="1095"/>
      <c r="Y30" s="1095"/>
      <c r="Z30" s="1095"/>
      <c r="AA30" s="1095">
        <v>1</v>
      </c>
      <c r="AB30" s="1095"/>
      <c r="AC30" s="1095"/>
      <c r="AD30" s="1095"/>
      <c r="AE30" s="1096"/>
      <c r="AF30" s="1088">
        <v>1</v>
      </c>
      <c r="AG30" s="1089"/>
      <c r="AH30" s="1089"/>
      <c r="AI30" s="1089"/>
      <c r="AJ30" s="1090"/>
      <c r="AK30" s="761">
        <v>58</v>
      </c>
      <c r="AL30" s="1026"/>
      <c r="AM30" s="1026"/>
      <c r="AN30" s="1026"/>
      <c r="AO30" s="1026"/>
      <c r="AP30" s="1026" t="s">
        <v>582</v>
      </c>
      <c r="AQ30" s="1026"/>
      <c r="AR30" s="1026"/>
      <c r="AS30" s="1026"/>
      <c r="AT30" s="1026"/>
      <c r="AU30" s="1026" t="s">
        <v>582</v>
      </c>
      <c r="AV30" s="1026"/>
      <c r="AW30" s="1026"/>
      <c r="AX30" s="1026"/>
      <c r="AY30" s="1026"/>
      <c r="AZ30" s="1093"/>
      <c r="BA30" s="1093"/>
      <c r="BB30" s="1093"/>
      <c r="BC30" s="1093"/>
      <c r="BD30" s="1093"/>
      <c r="BE30" s="1077"/>
      <c r="BF30" s="1077"/>
      <c r="BG30" s="1077"/>
      <c r="BH30" s="1077"/>
      <c r="BI30" s="1078"/>
      <c r="BJ30" s="252"/>
      <c r="BK30" s="252"/>
      <c r="BL30" s="252"/>
      <c r="BM30" s="252"/>
      <c r="BN30" s="252"/>
      <c r="BO30" s="265"/>
      <c r="BP30" s="265"/>
      <c r="BQ30" s="262">
        <v>24</v>
      </c>
      <c r="BR30" s="263"/>
      <c r="BS30" s="1065"/>
      <c r="BT30" s="1066"/>
      <c r="BU30" s="1066"/>
      <c r="BV30" s="1066"/>
      <c r="BW30" s="1066"/>
      <c r="BX30" s="1066"/>
      <c r="BY30" s="1066"/>
      <c r="BZ30" s="1066"/>
      <c r="CA30" s="1066"/>
      <c r="CB30" s="1066"/>
      <c r="CC30" s="1066"/>
      <c r="CD30" s="1066"/>
      <c r="CE30" s="1066"/>
      <c r="CF30" s="1066"/>
      <c r="CG30" s="1067"/>
      <c r="CH30" s="1040"/>
      <c r="CI30" s="1041"/>
      <c r="CJ30" s="1041"/>
      <c r="CK30" s="1041"/>
      <c r="CL30" s="1042"/>
      <c r="CM30" s="1040"/>
      <c r="CN30" s="1041"/>
      <c r="CO30" s="1041"/>
      <c r="CP30" s="1041"/>
      <c r="CQ30" s="1042"/>
      <c r="CR30" s="1040"/>
      <c r="CS30" s="1041"/>
      <c r="CT30" s="1041"/>
      <c r="CU30" s="1041"/>
      <c r="CV30" s="1042"/>
      <c r="CW30" s="1040"/>
      <c r="CX30" s="1041"/>
      <c r="CY30" s="1041"/>
      <c r="CZ30" s="1041"/>
      <c r="DA30" s="1042"/>
      <c r="DB30" s="1040"/>
      <c r="DC30" s="1041"/>
      <c r="DD30" s="1041"/>
      <c r="DE30" s="1041"/>
      <c r="DF30" s="1042"/>
      <c r="DG30" s="1040"/>
      <c r="DH30" s="1041"/>
      <c r="DI30" s="1041"/>
      <c r="DJ30" s="1041"/>
      <c r="DK30" s="1042"/>
      <c r="DL30" s="1040"/>
      <c r="DM30" s="1041"/>
      <c r="DN30" s="1041"/>
      <c r="DO30" s="1041"/>
      <c r="DP30" s="1042"/>
      <c r="DQ30" s="1040"/>
      <c r="DR30" s="1041"/>
      <c r="DS30" s="1041"/>
      <c r="DT30" s="1041"/>
      <c r="DU30" s="1042"/>
      <c r="DV30" s="1043"/>
      <c r="DW30" s="1044"/>
      <c r="DX30" s="1044"/>
      <c r="DY30" s="1044"/>
      <c r="DZ30" s="1045"/>
      <c r="EA30" s="246"/>
    </row>
    <row r="31" spans="1:131" s="247" customFormat="1" ht="26.25" customHeight="1" x14ac:dyDescent="0.15">
      <c r="A31" s="266">
        <v>4</v>
      </c>
      <c r="B31" s="1082" t="s">
        <v>400</v>
      </c>
      <c r="C31" s="1083"/>
      <c r="D31" s="1083"/>
      <c r="E31" s="1083"/>
      <c r="F31" s="1083"/>
      <c r="G31" s="1083"/>
      <c r="H31" s="1083"/>
      <c r="I31" s="1083"/>
      <c r="J31" s="1083"/>
      <c r="K31" s="1083"/>
      <c r="L31" s="1083"/>
      <c r="M31" s="1083"/>
      <c r="N31" s="1083"/>
      <c r="O31" s="1083"/>
      <c r="P31" s="1084"/>
      <c r="Q31" s="1094">
        <v>530</v>
      </c>
      <c r="R31" s="1095"/>
      <c r="S31" s="1095"/>
      <c r="T31" s="1095"/>
      <c r="U31" s="1095"/>
      <c r="V31" s="1095">
        <v>517</v>
      </c>
      <c r="W31" s="1095"/>
      <c r="X31" s="1095"/>
      <c r="Y31" s="1095"/>
      <c r="Z31" s="1095"/>
      <c r="AA31" s="1095">
        <v>13</v>
      </c>
      <c r="AB31" s="1095"/>
      <c r="AC31" s="1095"/>
      <c r="AD31" s="1095"/>
      <c r="AE31" s="1096"/>
      <c r="AF31" s="1088">
        <v>13</v>
      </c>
      <c r="AG31" s="1089"/>
      <c r="AH31" s="1089"/>
      <c r="AI31" s="1089"/>
      <c r="AJ31" s="1090"/>
      <c r="AK31" s="761">
        <v>164</v>
      </c>
      <c r="AL31" s="1026"/>
      <c r="AM31" s="1026"/>
      <c r="AN31" s="1026"/>
      <c r="AO31" s="1026"/>
      <c r="AP31" s="1026">
        <v>1903</v>
      </c>
      <c r="AQ31" s="1026"/>
      <c r="AR31" s="1026"/>
      <c r="AS31" s="1026"/>
      <c r="AT31" s="1026"/>
      <c r="AU31" s="1026">
        <v>1903</v>
      </c>
      <c r="AV31" s="1026"/>
      <c r="AW31" s="1026"/>
      <c r="AX31" s="1026"/>
      <c r="AY31" s="1026"/>
      <c r="AZ31" s="1093"/>
      <c r="BA31" s="1093"/>
      <c r="BB31" s="1093"/>
      <c r="BC31" s="1093"/>
      <c r="BD31" s="1093"/>
      <c r="BE31" s="1077" t="s">
        <v>401</v>
      </c>
      <c r="BF31" s="1077"/>
      <c r="BG31" s="1077"/>
      <c r="BH31" s="1077"/>
      <c r="BI31" s="1078"/>
      <c r="BJ31" s="252"/>
      <c r="BK31" s="252"/>
      <c r="BL31" s="252"/>
      <c r="BM31" s="252"/>
      <c r="BN31" s="252"/>
      <c r="BO31" s="265"/>
      <c r="BP31" s="265"/>
      <c r="BQ31" s="262">
        <v>25</v>
      </c>
      <c r="BR31" s="263"/>
      <c r="BS31" s="1065"/>
      <c r="BT31" s="1066"/>
      <c r="BU31" s="1066"/>
      <c r="BV31" s="1066"/>
      <c r="BW31" s="1066"/>
      <c r="BX31" s="1066"/>
      <c r="BY31" s="1066"/>
      <c r="BZ31" s="1066"/>
      <c r="CA31" s="1066"/>
      <c r="CB31" s="1066"/>
      <c r="CC31" s="1066"/>
      <c r="CD31" s="1066"/>
      <c r="CE31" s="1066"/>
      <c r="CF31" s="1066"/>
      <c r="CG31" s="1067"/>
      <c r="CH31" s="1040"/>
      <c r="CI31" s="1041"/>
      <c r="CJ31" s="1041"/>
      <c r="CK31" s="1041"/>
      <c r="CL31" s="1042"/>
      <c r="CM31" s="1040"/>
      <c r="CN31" s="1041"/>
      <c r="CO31" s="1041"/>
      <c r="CP31" s="1041"/>
      <c r="CQ31" s="1042"/>
      <c r="CR31" s="1040"/>
      <c r="CS31" s="1041"/>
      <c r="CT31" s="1041"/>
      <c r="CU31" s="1041"/>
      <c r="CV31" s="1042"/>
      <c r="CW31" s="1040"/>
      <c r="CX31" s="1041"/>
      <c r="CY31" s="1041"/>
      <c r="CZ31" s="1041"/>
      <c r="DA31" s="1042"/>
      <c r="DB31" s="1040"/>
      <c r="DC31" s="1041"/>
      <c r="DD31" s="1041"/>
      <c r="DE31" s="1041"/>
      <c r="DF31" s="1042"/>
      <c r="DG31" s="1040"/>
      <c r="DH31" s="1041"/>
      <c r="DI31" s="1041"/>
      <c r="DJ31" s="1041"/>
      <c r="DK31" s="1042"/>
      <c r="DL31" s="1040"/>
      <c r="DM31" s="1041"/>
      <c r="DN31" s="1041"/>
      <c r="DO31" s="1041"/>
      <c r="DP31" s="1042"/>
      <c r="DQ31" s="1040"/>
      <c r="DR31" s="1041"/>
      <c r="DS31" s="1041"/>
      <c r="DT31" s="1041"/>
      <c r="DU31" s="1042"/>
      <c r="DV31" s="1043"/>
      <c r="DW31" s="1044"/>
      <c r="DX31" s="1044"/>
      <c r="DY31" s="1044"/>
      <c r="DZ31" s="1045"/>
      <c r="EA31" s="246"/>
    </row>
    <row r="32" spans="1:131" s="247" customFormat="1" ht="26.25" customHeight="1" x14ac:dyDescent="0.15">
      <c r="A32" s="266">
        <v>5</v>
      </c>
      <c r="B32" s="1082" t="s">
        <v>402</v>
      </c>
      <c r="C32" s="1083"/>
      <c r="D32" s="1083"/>
      <c r="E32" s="1083"/>
      <c r="F32" s="1083"/>
      <c r="G32" s="1083"/>
      <c r="H32" s="1083"/>
      <c r="I32" s="1083"/>
      <c r="J32" s="1083"/>
      <c r="K32" s="1083"/>
      <c r="L32" s="1083"/>
      <c r="M32" s="1083"/>
      <c r="N32" s="1083"/>
      <c r="O32" s="1083"/>
      <c r="P32" s="1084"/>
      <c r="Q32" s="1094">
        <v>106</v>
      </c>
      <c r="R32" s="1095"/>
      <c r="S32" s="1095"/>
      <c r="T32" s="1095"/>
      <c r="U32" s="1095"/>
      <c r="V32" s="1095">
        <v>105</v>
      </c>
      <c r="W32" s="1095"/>
      <c r="X32" s="1095"/>
      <c r="Y32" s="1095"/>
      <c r="Z32" s="1095"/>
      <c r="AA32" s="1095">
        <v>1</v>
      </c>
      <c r="AB32" s="1095"/>
      <c r="AC32" s="1095"/>
      <c r="AD32" s="1095"/>
      <c r="AE32" s="1096"/>
      <c r="AF32" s="1088">
        <v>1</v>
      </c>
      <c r="AG32" s="1089"/>
      <c r="AH32" s="1089"/>
      <c r="AI32" s="1089"/>
      <c r="AJ32" s="1090"/>
      <c r="AK32" s="761">
        <v>74</v>
      </c>
      <c r="AL32" s="1026"/>
      <c r="AM32" s="1026"/>
      <c r="AN32" s="1026"/>
      <c r="AO32" s="1026"/>
      <c r="AP32" s="1026">
        <v>579</v>
      </c>
      <c r="AQ32" s="1026"/>
      <c r="AR32" s="1026"/>
      <c r="AS32" s="1026"/>
      <c r="AT32" s="1026"/>
      <c r="AU32" s="1026">
        <v>579</v>
      </c>
      <c r="AV32" s="1026"/>
      <c r="AW32" s="1026"/>
      <c r="AX32" s="1026"/>
      <c r="AY32" s="1026"/>
      <c r="AZ32" s="1093"/>
      <c r="BA32" s="1093"/>
      <c r="BB32" s="1093"/>
      <c r="BC32" s="1093"/>
      <c r="BD32" s="1093"/>
      <c r="BE32" s="1077" t="s">
        <v>401</v>
      </c>
      <c r="BF32" s="1077"/>
      <c r="BG32" s="1077"/>
      <c r="BH32" s="1077"/>
      <c r="BI32" s="1078"/>
      <c r="BJ32" s="252"/>
      <c r="BK32" s="252"/>
      <c r="BL32" s="252"/>
      <c r="BM32" s="252"/>
      <c r="BN32" s="252"/>
      <c r="BO32" s="265"/>
      <c r="BP32" s="265"/>
      <c r="BQ32" s="262">
        <v>26</v>
      </c>
      <c r="BR32" s="263"/>
      <c r="BS32" s="1065"/>
      <c r="BT32" s="1066"/>
      <c r="BU32" s="1066"/>
      <c r="BV32" s="1066"/>
      <c r="BW32" s="1066"/>
      <c r="BX32" s="1066"/>
      <c r="BY32" s="1066"/>
      <c r="BZ32" s="1066"/>
      <c r="CA32" s="1066"/>
      <c r="CB32" s="1066"/>
      <c r="CC32" s="1066"/>
      <c r="CD32" s="1066"/>
      <c r="CE32" s="1066"/>
      <c r="CF32" s="1066"/>
      <c r="CG32" s="1067"/>
      <c r="CH32" s="1040"/>
      <c r="CI32" s="1041"/>
      <c r="CJ32" s="1041"/>
      <c r="CK32" s="1041"/>
      <c r="CL32" s="1042"/>
      <c r="CM32" s="1040"/>
      <c r="CN32" s="1041"/>
      <c r="CO32" s="1041"/>
      <c r="CP32" s="1041"/>
      <c r="CQ32" s="1042"/>
      <c r="CR32" s="1040"/>
      <c r="CS32" s="1041"/>
      <c r="CT32" s="1041"/>
      <c r="CU32" s="1041"/>
      <c r="CV32" s="1042"/>
      <c r="CW32" s="1040"/>
      <c r="CX32" s="1041"/>
      <c r="CY32" s="1041"/>
      <c r="CZ32" s="1041"/>
      <c r="DA32" s="1042"/>
      <c r="DB32" s="1040"/>
      <c r="DC32" s="1041"/>
      <c r="DD32" s="1041"/>
      <c r="DE32" s="1041"/>
      <c r="DF32" s="1042"/>
      <c r="DG32" s="1040"/>
      <c r="DH32" s="1041"/>
      <c r="DI32" s="1041"/>
      <c r="DJ32" s="1041"/>
      <c r="DK32" s="1042"/>
      <c r="DL32" s="1040"/>
      <c r="DM32" s="1041"/>
      <c r="DN32" s="1041"/>
      <c r="DO32" s="1041"/>
      <c r="DP32" s="1042"/>
      <c r="DQ32" s="1040"/>
      <c r="DR32" s="1041"/>
      <c r="DS32" s="1041"/>
      <c r="DT32" s="1041"/>
      <c r="DU32" s="1042"/>
      <c r="DV32" s="1043"/>
      <c r="DW32" s="1044"/>
      <c r="DX32" s="1044"/>
      <c r="DY32" s="1044"/>
      <c r="DZ32" s="1045"/>
      <c r="EA32" s="246"/>
    </row>
    <row r="33" spans="1:131" s="247" customFormat="1" ht="26.25" customHeight="1" x14ac:dyDescent="0.15">
      <c r="A33" s="266">
        <v>6</v>
      </c>
      <c r="B33" s="1082"/>
      <c r="C33" s="1083"/>
      <c r="D33" s="1083"/>
      <c r="E33" s="1083"/>
      <c r="F33" s="1083"/>
      <c r="G33" s="1083"/>
      <c r="H33" s="1083"/>
      <c r="I33" s="1083"/>
      <c r="J33" s="1083"/>
      <c r="K33" s="1083"/>
      <c r="L33" s="1083"/>
      <c r="M33" s="1083"/>
      <c r="N33" s="1083"/>
      <c r="O33" s="1083"/>
      <c r="P33" s="1084"/>
      <c r="Q33" s="1094"/>
      <c r="R33" s="1095"/>
      <c r="S33" s="1095"/>
      <c r="T33" s="1095"/>
      <c r="U33" s="1095"/>
      <c r="V33" s="1095"/>
      <c r="W33" s="1095"/>
      <c r="X33" s="1095"/>
      <c r="Y33" s="1095"/>
      <c r="Z33" s="1095"/>
      <c r="AA33" s="1095"/>
      <c r="AB33" s="1095"/>
      <c r="AC33" s="1095"/>
      <c r="AD33" s="1095"/>
      <c r="AE33" s="1096"/>
      <c r="AF33" s="1088"/>
      <c r="AG33" s="1089"/>
      <c r="AH33" s="1089"/>
      <c r="AI33" s="1089"/>
      <c r="AJ33" s="1090"/>
      <c r="AK33" s="761"/>
      <c r="AL33" s="1026"/>
      <c r="AM33" s="1026"/>
      <c r="AN33" s="1026"/>
      <c r="AO33" s="1026"/>
      <c r="AP33" s="1026"/>
      <c r="AQ33" s="1026"/>
      <c r="AR33" s="1026"/>
      <c r="AS33" s="1026"/>
      <c r="AT33" s="1026"/>
      <c r="AU33" s="1026"/>
      <c r="AV33" s="1026"/>
      <c r="AW33" s="1026"/>
      <c r="AX33" s="1026"/>
      <c r="AY33" s="1026"/>
      <c r="AZ33" s="1093"/>
      <c r="BA33" s="1093"/>
      <c r="BB33" s="1093"/>
      <c r="BC33" s="1093"/>
      <c r="BD33" s="1093"/>
      <c r="BE33" s="1077"/>
      <c r="BF33" s="1077"/>
      <c r="BG33" s="1077"/>
      <c r="BH33" s="1077"/>
      <c r="BI33" s="1078"/>
      <c r="BJ33" s="252"/>
      <c r="BK33" s="252"/>
      <c r="BL33" s="252"/>
      <c r="BM33" s="252"/>
      <c r="BN33" s="252"/>
      <c r="BO33" s="265"/>
      <c r="BP33" s="265"/>
      <c r="BQ33" s="262">
        <v>27</v>
      </c>
      <c r="BR33" s="263"/>
      <c r="BS33" s="1065"/>
      <c r="BT33" s="1066"/>
      <c r="BU33" s="1066"/>
      <c r="BV33" s="1066"/>
      <c r="BW33" s="1066"/>
      <c r="BX33" s="1066"/>
      <c r="BY33" s="1066"/>
      <c r="BZ33" s="1066"/>
      <c r="CA33" s="1066"/>
      <c r="CB33" s="1066"/>
      <c r="CC33" s="1066"/>
      <c r="CD33" s="1066"/>
      <c r="CE33" s="1066"/>
      <c r="CF33" s="1066"/>
      <c r="CG33" s="1067"/>
      <c r="CH33" s="1040"/>
      <c r="CI33" s="1041"/>
      <c r="CJ33" s="1041"/>
      <c r="CK33" s="1041"/>
      <c r="CL33" s="1042"/>
      <c r="CM33" s="1040"/>
      <c r="CN33" s="1041"/>
      <c r="CO33" s="1041"/>
      <c r="CP33" s="1041"/>
      <c r="CQ33" s="1042"/>
      <c r="CR33" s="1040"/>
      <c r="CS33" s="1041"/>
      <c r="CT33" s="1041"/>
      <c r="CU33" s="1041"/>
      <c r="CV33" s="1042"/>
      <c r="CW33" s="1040"/>
      <c r="CX33" s="1041"/>
      <c r="CY33" s="1041"/>
      <c r="CZ33" s="1041"/>
      <c r="DA33" s="1042"/>
      <c r="DB33" s="1040"/>
      <c r="DC33" s="1041"/>
      <c r="DD33" s="1041"/>
      <c r="DE33" s="1041"/>
      <c r="DF33" s="1042"/>
      <c r="DG33" s="1040"/>
      <c r="DH33" s="1041"/>
      <c r="DI33" s="1041"/>
      <c r="DJ33" s="1041"/>
      <c r="DK33" s="1042"/>
      <c r="DL33" s="1040"/>
      <c r="DM33" s="1041"/>
      <c r="DN33" s="1041"/>
      <c r="DO33" s="1041"/>
      <c r="DP33" s="1042"/>
      <c r="DQ33" s="1040"/>
      <c r="DR33" s="1041"/>
      <c r="DS33" s="1041"/>
      <c r="DT33" s="1041"/>
      <c r="DU33" s="1042"/>
      <c r="DV33" s="1043"/>
      <c r="DW33" s="1044"/>
      <c r="DX33" s="1044"/>
      <c r="DY33" s="1044"/>
      <c r="DZ33" s="1045"/>
      <c r="EA33" s="246"/>
    </row>
    <row r="34" spans="1:131" s="247" customFormat="1" ht="26.25" customHeight="1" x14ac:dyDescent="0.15">
      <c r="A34" s="266">
        <v>7</v>
      </c>
      <c r="B34" s="1082"/>
      <c r="C34" s="1083"/>
      <c r="D34" s="1083"/>
      <c r="E34" s="1083"/>
      <c r="F34" s="1083"/>
      <c r="G34" s="1083"/>
      <c r="H34" s="1083"/>
      <c r="I34" s="1083"/>
      <c r="J34" s="1083"/>
      <c r="K34" s="1083"/>
      <c r="L34" s="1083"/>
      <c r="M34" s="1083"/>
      <c r="N34" s="1083"/>
      <c r="O34" s="1083"/>
      <c r="P34" s="1084"/>
      <c r="Q34" s="1094"/>
      <c r="R34" s="1095"/>
      <c r="S34" s="1095"/>
      <c r="T34" s="1095"/>
      <c r="U34" s="1095"/>
      <c r="V34" s="1095"/>
      <c r="W34" s="1095"/>
      <c r="X34" s="1095"/>
      <c r="Y34" s="1095"/>
      <c r="Z34" s="1095"/>
      <c r="AA34" s="1095"/>
      <c r="AB34" s="1095"/>
      <c r="AC34" s="1095"/>
      <c r="AD34" s="1095"/>
      <c r="AE34" s="1096"/>
      <c r="AF34" s="1088"/>
      <c r="AG34" s="1089"/>
      <c r="AH34" s="1089"/>
      <c r="AI34" s="1089"/>
      <c r="AJ34" s="1090"/>
      <c r="AK34" s="761"/>
      <c r="AL34" s="1026"/>
      <c r="AM34" s="1026"/>
      <c r="AN34" s="1026"/>
      <c r="AO34" s="1026"/>
      <c r="AP34" s="1026"/>
      <c r="AQ34" s="1026"/>
      <c r="AR34" s="1026"/>
      <c r="AS34" s="1026"/>
      <c r="AT34" s="1026"/>
      <c r="AU34" s="1026"/>
      <c r="AV34" s="1026"/>
      <c r="AW34" s="1026"/>
      <c r="AX34" s="1026"/>
      <c r="AY34" s="1026"/>
      <c r="AZ34" s="1093"/>
      <c r="BA34" s="1093"/>
      <c r="BB34" s="1093"/>
      <c r="BC34" s="1093"/>
      <c r="BD34" s="1093"/>
      <c r="BE34" s="1077"/>
      <c r="BF34" s="1077"/>
      <c r="BG34" s="1077"/>
      <c r="BH34" s="1077"/>
      <c r="BI34" s="1078"/>
      <c r="BJ34" s="252"/>
      <c r="BK34" s="252"/>
      <c r="BL34" s="252"/>
      <c r="BM34" s="252"/>
      <c r="BN34" s="252"/>
      <c r="BO34" s="265"/>
      <c r="BP34" s="265"/>
      <c r="BQ34" s="262">
        <v>28</v>
      </c>
      <c r="BR34" s="263"/>
      <c r="BS34" s="1065"/>
      <c r="BT34" s="1066"/>
      <c r="BU34" s="1066"/>
      <c r="BV34" s="1066"/>
      <c r="BW34" s="1066"/>
      <c r="BX34" s="1066"/>
      <c r="BY34" s="1066"/>
      <c r="BZ34" s="1066"/>
      <c r="CA34" s="1066"/>
      <c r="CB34" s="1066"/>
      <c r="CC34" s="1066"/>
      <c r="CD34" s="1066"/>
      <c r="CE34" s="1066"/>
      <c r="CF34" s="1066"/>
      <c r="CG34" s="1067"/>
      <c r="CH34" s="1040"/>
      <c r="CI34" s="1041"/>
      <c r="CJ34" s="1041"/>
      <c r="CK34" s="1041"/>
      <c r="CL34" s="1042"/>
      <c r="CM34" s="1040"/>
      <c r="CN34" s="1041"/>
      <c r="CO34" s="1041"/>
      <c r="CP34" s="1041"/>
      <c r="CQ34" s="1042"/>
      <c r="CR34" s="1040"/>
      <c r="CS34" s="1041"/>
      <c r="CT34" s="1041"/>
      <c r="CU34" s="1041"/>
      <c r="CV34" s="1042"/>
      <c r="CW34" s="1040"/>
      <c r="CX34" s="1041"/>
      <c r="CY34" s="1041"/>
      <c r="CZ34" s="1041"/>
      <c r="DA34" s="1042"/>
      <c r="DB34" s="1040"/>
      <c r="DC34" s="1041"/>
      <c r="DD34" s="1041"/>
      <c r="DE34" s="1041"/>
      <c r="DF34" s="1042"/>
      <c r="DG34" s="1040"/>
      <c r="DH34" s="1041"/>
      <c r="DI34" s="1041"/>
      <c r="DJ34" s="1041"/>
      <c r="DK34" s="1042"/>
      <c r="DL34" s="1040"/>
      <c r="DM34" s="1041"/>
      <c r="DN34" s="1041"/>
      <c r="DO34" s="1041"/>
      <c r="DP34" s="1042"/>
      <c r="DQ34" s="1040"/>
      <c r="DR34" s="1041"/>
      <c r="DS34" s="1041"/>
      <c r="DT34" s="1041"/>
      <c r="DU34" s="1042"/>
      <c r="DV34" s="1043"/>
      <c r="DW34" s="1044"/>
      <c r="DX34" s="1044"/>
      <c r="DY34" s="1044"/>
      <c r="DZ34" s="1045"/>
      <c r="EA34" s="246"/>
    </row>
    <row r="35" spans="1:131" s="247" customFormat="1" ht="26.25" customHeight="1" x14ac:dyDescent="0.15">
      <c r="A35" s="266">
        <v>8</v>
      </c>
      <c r="B35" s="1082"/>
      <c r="C35" s="1083"/>
      <c r="D35" s="1083"/>
      <c r="E35" s="1083"/>
      <c r="F35" s="1083"/>
      <c r="G35" s="1083"/>
      <c r="H35" s="1083"/>
      <c r="I35" s="1083"/>
      <c r="J35" s="1083"/>
      <c r="K35" s="1083"/>
      <c r="L35" s="1083"/>
      <c r="M35" s="1083"/>
      <c r="N35" s="1083"/>
      <c r="O35" s="1083"/>
      <c r="P35" s="1084"/>
      <c r="Q35" s="1094"/>
      <c r="R35" s="1095"/>
      <c r="S35" s="1095"/>
      <c r="T35" s="1095"/>
      <c r="U35" s="1095"/>
      <c r="V35" s="1095"/>
      <c r="W35" s="1095"/>
      <c r="X35" s="1095"/>
      <c r="Y35" s="1095"/>
      <c r="Z35" s="1095"/>
      <c r="AA35" s="1095"/>
      <c r="AB35" s="1095"/>
      <c r="AC35" s="1095"/>
      <c r="AD35" s="1095"/>
      <c r="AE35" s="1096"/>
      <c r="AF35" s="1088"/>
      <c r="AG35" s="1089"/>
      <c r="AH35" s="1089"/>
      <c r="AI35" s="1089"/>
      <c r="AJ35" s="1090"/>
      <c r="AK35" s="761"/>
      <c r="AL35" s="1026"/>
      <c r="AM35" s="1026"/>
      <c r="AN35" s="1026"/>
      <c r="AO35" s="1026"/>
      <c r="AP35" s="1026"/>
      <c r="AQ35" s="1026"/>
      <c r="AR35" s="1026"/>
      <c r="AS35" s="1026"/>
      <c r="AT35" s="1026"/>
      <c r="AU35" s="1026"/>
      <c r="AV35" s="1026"/>
      <c r="AW35" s="1026"/>
      <c r="AX35" s="1026"/>
      <c r="AY35" s="1026"/>
      <c r="AZ35" s="1093"/>
      <c r="BA35" s="1093"/>
      <c r="BB35" s="1093"/>
      <c r="BC35" s="1093"/>
      <c r="BD35" s="1093"/>
      <c r="BE35" s="1077"/>
      <c r="BF35" s="1077"/>
      <c r="BG35" s="1077"/>
      <c r="BH35" s="1077"/>
      <c r="BI35" s="1078"/>
      <c r="BJ35" s="252"/>
      <c r="BK35" s="252"/>
      <c r="BL35" s="252"/>
      <c r="BM35" s="252"/>
      <c r="BN35" s="252"/>
      <c r="BO35" s="265"/>
      <c r="BP35" s="265"/>
      <c r="BQ35" s="262">
        <v>29</v>
      </c>
      <c r="BR35" s="263"/>
      <c r="BS35" s="1065"/>
      <c r="BT35" s="1066"/>
      <c r="BU35" s="1066"/>
      <c r="BV35" s="1066"/>
      <c r="BW35" s="1066"/>
      <c r="BX35" s="1066"/>
      <c r="BY35" s="1066"/>
      <c r="BZ35" s="1066"/>
      <c r="CA35" s="1066"/>
      <c r="CB35" s="1066"/>
      <c r="CC35" s="1066"/>
      <c r="CD35" s="1066"/>
      <c r="CE35" s="1066"/>
      <c r="CF35" s="1066"/>
      <c r="CG35" s="1067"/>
      <c r="CH35" s="1040"/>
      <c r="CI35" s="1041"/>
      <c r="CJ35" s="1041"/>
      <c r="CK35" s="1041"/>
      <c r="CL35" s="1042"/>
      <c r="CM35" s="1040"/>
      <c r="CN35" s="1041"/>
      <c r="CO35" s="1041"/>
      <c r="CP35" s="1041"/>
      <c r="CQ35" s="1042"/>
      <c r="CR35" s="1040"/>
      <c r="CS35" s="1041"/>
      <c r="CT35" s="1041"/>
      <c r="CU35" s="1041"/>
      <c r="CV35" s="1042"/>
      <c r="CW35" s="1040"/>
      <c r="CX35" s="1041"/>
      <c r="CY35" s="1041"/>
      <c r="CZ35" s="1041"/>
      <c r="DA35" s="1042"/>
      <c r="DB35" s="1040"/>
      <c r="DC35" s="1041"/>
      <c r="DD35" s="1041"/>
      <c r="DE35" s="1041"/>
      <c r="DF35" s="1042"/>
      <c r="DG35" s="1040"/>
      <c r="DH35" s="1041"/>
      <c r="DI35" s="1041"/>
      <c r="DJ35" s="1041"/>
      <c r="DK35" s="1042"/>
      <c r="DL35" s="1040"/>
      <c r="DM35" s="1041"/>
      <c r="DN35" s="1041"/>
      <c r="DO35" s="1041"/>
      <c r="DP35" s="1042"/>
      <c r="DQ35" s="1040"/>
      <c r="DR35" s="1041"/>
      <c r="DS35" s="1041"/>
      <c r="DT35" s="1041"/>
      <c r="DU35" s="1042"/>
      <c r="DV35" s="1043"/>
      <c r="DW35" s="1044"/>
      <c r="DX35" s="1044"/>
      <c r="DY35" s="1044"/>
      <c r="DZ35" s="1045"/>
      <c r="EA35" s="246"/>
    </row>
    <row r="36" spans="1:131" s="247" customFormat="1" ht="26.25" customHeight="1" x14ac:dyDescent="0.15">
      <c r="A36" s="266">
        <v>9</v>
      </c>
      <c r="B36" s="1082"/>
      <c r="C36" s="1083"/>
      <c r="D36" s="1083"/>
      <c r="E36" s="1083"/>
      <c r="F36" s="1083"/>
      <c r="G36" s="1083"/>
      <c r="H36" s="1083"/>
      <c r="I36" s="1083"/>
      <c r="J36" s="1083"/>
      <c r="K36" s="1083"/>
      <c r="L36" s="1083"/>
      <c r="M36" s="1083"/>
      <c r="N36" s="1083"/>
      <c r="O36" s="1083"/>
      <c r="P36" s="1084"/>
      <c r="Q36" s="1094"/>
      <c r="R36" s="1095"/>
      <c r="S36" s="1095"/>
      <c r="T36" s="1095"/>
      <c r="U36" s="1095"/>
      <c r="V36" s="1095"/>
      <c r="W36" s="1095"/>
      <c r="X36" s="1095"/>
      <c r="Y36" s="1095"/>
      <c r="Z36" s="1095"/>
      <c r="AA36" s="1095"/>
      <c r="AB36" s="1095"/>
      <c r="AC36" s="1095"/>
      <c r="AD36" s="1095"/>
      <c r="AE36" s="1096"/>
      <c r="AF36" s="1088"/>
      <c r="AG36" s="1089"/>
      <c r="AH36" s="1089"/>
      <c r="AI36" s="1089"/>
      <c r="AJ36" s="1090"/>
      <c r="AK36" s="761"/>
      <c r="AL36" s="1026"/>
      <c r="AM36" s="1026"/>
      <c r="AN36" s="1026"/>
      <c r="AO36" s="1026"/>
      <c r="AP36" s="1026"/>
      <c r="AQ36" s="1026"/>
      <c r="AR36" s="1026"/>
      <c r="AS36" s="1026"/>
      <c r="AT36" s="1026"/>
      <c r="AU36" s="1026"/>
      <c r="AV36" s="1026"/>
      <c r="AW36" s="1026"/>
      <c r="AX36" s="1026"/>
      <c r="AY36" s="1026"/>
      <c r="AZ36" s="1093"/>
      <c r="BA36" s="1093"/>
      <c r="BB36" s="1093"/>
      <c r="BC36" s="1093"/>
      <c r="BD36" s="1093"/>
      <c r="BE36" s="1077"/>
      <c r="BF36" s="1077"/>
      <c r="BG36" s="1077"/>
      <c r="BH36" s="1077"/>
      <c r="BI36" s="1078"/>
      <c r="BJ36" s="252"/>
      <c r="BK36" s="252"/>
      <c r="BL36" s="252"/>
      <c r="BM36" s="252"/>
      <c r="BN36" s="252"/>
      <c r="BO36" s="265"/>
      <c r="BP36" s="265"/>
      <c r="BQ36" s="262">
        <v>30</v>
      </c>
      <c r="BR36" s="263"/>
      <c r="BS36" s="1065"/>
      <c r="BT36" s="1066"/>
      <c r="BU36" s="1066"/>
      <c r="BV36" s="1066"/>
      <c r="BW36" s="1066"/>
      <c r="BX36" s="1066"/>
      <c r="BY36" s="1066"/>
      <c r="BZ36" s="1066"/>
      <c r="CA36" s="1066"/>
      <c r="CB36" s="1066"/>
      <c r="CC36" s="1066"/>
      <c r="CD36" s="1066"/>
      <c r="CE36" s="1066"/>
      <c r="CF36" s="1066"/>
      <c r="CG36" s="1067"/>
      <c r="CH36" s="1040"/>
      <c r="CI36" s="1041"/>
      <c r="CJ36" s="1041"/>
      <c r="CK36" s="1041"/>
      <c r="CL36" s="1042"/>
      <c r="CM36" s="1040"/>
      <c r="CN36" s="1041"/>
      <c r="CO36" s="1041"/>
      <c r="CP36" s="1041"/>
      <c r="CQ36" s="1042"/>
      <c r="CR36" s="1040"/>
      <c r="CS36" s="1041"/>
      <c r="CT36" s="1041"/>
      <c r="CU36" s="1041"/>
      <c r="CV36" s="1042"/>
      <c r="CW36" s="1040"/>
      <c r="CX36" s="1041"/>
      <c r="CY36" s="1041"/>
      <c r="CZ36" s="1041"/>
      <c r="DA36" s="1042"/>
      <c r="DB36" s="1040"/>
      <c r="DC36" s="1041"/>
      <c r="DD36" s="1041"/>
      <c r="DE36" s="1041"/>
      <c r="DF36" s="1042"/>
      <c r="DG36" s="1040"/>
      <c r="DH36" s="1041"/>
      <c r="DI36" s="1041"/>
      <c r="DJ36" s="1041"/>
      <c r="DK36" s="1042"/>
      <c r="DL36" s="1040"/>
      <c r="DM36" s="1041"/>
      <c r="DN36" s="1041"/>
      <c r="DO36" s="1041"/>
      <c r="DP36" s="1042"/>
      <c r="DQ36" s="1040"/>
      <c r="DR36" s="1041"/>
      <c r="DS36" s="1041"/>
      <c r="DT36" s="1041"/>
      <c r="DU36" s="1042"/>
      <c r="DV36" s="1043"/>
      <c r="DW36" s="1044"/>
      <c r="DX36" s="1044"/>
      <c r="DY36" s="1044"/>
      <c r="DZ36" s="1045"/>
      <c r="EA36" s="246"/>
    </row>
    <row r="37" spans="1:131" s="247" customFormat="1" ht="26.25" customHeight="1" x14ac:dyDescent="0.15">
      <c r="A37" s="266">
        <v>10</v>
      </c>
      <c r="B37" s="1082"/>
      <c r="C37" s="1083"/>
      <c r="D37" s="1083"/>
      <c r="E37" s="1083"/>
      <c r="F37" s="1083"/>
      <c r="G37" s="1083"/>
      <c r="H37" s="1083"/>
      <c r="I37" s="1083"/>
      <c r="J37" s="1083"/>
      <c r="K37" s="1083"/>
      <c r="L37" s="1083"/>
      <c r="M37" s="1083"/>
      <c r="N37" s="1083"/>
      <c r="O37" s="1083"/>
      <c r="P37" s="1084"/>
      <c r="Q37" s="1094"/>
      <c r="R37" s="1095"/>
      <c r="S37" s="1095"/>
      <c r="T37" s="1095"/>
      <c r="U37" s="1095"/>
      <c r="V37" s="1095"/>
      <c r="W37" s="1095"/>
      <c r="X37" s="1095"/>
      <c r="Y37" s="1095"/>
      <c r="Z37" s="1095"/>
      <c r="AA37" s="1095"/>
      <c r="AB37" s="1095"/>
      <c r="AC37" s="1095"/>
      <c r="AD37" s="1095"/>
      <c r="AE37" s="1096"/>
      <c r="AF37" s="1088"/>
      <c r="AG37" s="1089"/>
      <c r="AH37" s="1089"/>
      <c r="AI37" s="1089"/>
      <c r="AJ37" s="1090"/>
      <c r="AK37" s="761"/>
      <c r="AL37" s="1026"/>
      <c r="AM37" s="1026"/>
      <c r="AN37" s="1026"/>
      <c r="AO37" s="1026"/>
      <c r="AP37" s="1026"/>
      <c r="AQ37" s="1026"/>
      <c r="AR37" s="1026"/>
      <c r="AS37" s="1026"/>
      <c r="AT37" s="1026"/>
      <c r="AU37" s="1026"/>
      <c r="AV37" s="1026"/>
      <c r="AW37" s="1026"/>
      <c r="AX37" s="1026"/>
      <c r="AY37" s="1026"/>
      <c r="AZ37" s="1093"/>
      <c r="BA37" s="1093"/>
      <c r="BB37" s="1093"/>
      <c r="BC37" s="1093"/>
      <c r="BD37" s="1093"/>
      <c r="BE37" s="1077"/>
      <c r="BF37" s="1077"/>
      <c r="BG37" s="1077"/>
      <c r="BH37" s="1077"/>
      <c r="BI37" s="1078"/>
      <c r="BJ37" s="252"/>
      <c r="BK37" s="252"/>
      <c r="BL37" s="252"/>
      <c r="BM37" s="252"/>
      <c r="BN37" s="252"/>
      <c r="BO37" s="265"/>
      <c r="BP37" s="265"/>
      <c r="BQ37" s="262">
        <v>31</v>
      </c>
      <c r="BR37" s="263"/>
      <c r="BS37" s="1065"/>
      <c r="BT37" s="1066"/>
      <c r="BU37" s="1066"/>
      <c r="BV37" s="1066"/>
      <c r="BW37" s="1066"/>
      <c r="BX37" s="1066"/>
      <c r="BY37" s="1066"/>
      <c r="BZ37" s="1066"/>
      <c r="CA37" s="1066"/>
      <c r="CB37" s="1066"/>
      <c r="CC37" s="1066"/>
      <c r="CD37" s="1066"/>
      <c r="CE37" s="1066"/>
      <c r="CF37" s="1066"/>
      <c r="CG37" s="1067"/>
      <c r="CH37" s="1040"/>
      <c r="CI37" s="1041"/>
      <c r="CJ37" s="1041"/>
      <c r="CK37" s="1041"/>
      <c r="CL37" s="1042"/>
      <c r="CM37" s="1040"/>
      <c r="CN37" s="1041"/>
      <c r="CO37" s="1041"/>
      <c r="CP37" s="1041"/>
      <c r="CQ37" s="1042"/>
      <c r="CR37" s="1040"/>
      <c r="CS37" s="1041"/>
      <c r="CT37" s="1041"/>
      <c r="CU37" s="1041"/>
      <c r="CV37" s="1042"/>
      <c r="CW37" s="1040"/>
      <c r="CX37" s="1041"/>
      <c r="CY37" s="1041"/>
      <c r="CZ37" s="1041"/>
      <c r="DA37" s="1042"/>
      <c r="DB37" s="1040"/>
      <c r="DC37" s="1041"/>
      <c r="DD37" s="1041"/>
      <c r="DE37" s="1041"/>
      <c r="DF37" s="1042"/>
      <c r="DG37" s="1040"/>
      <c r="DH37" s="1041"/>
      <c r="DI37" s="1041"/>
      <c r="DJ37" s="1041"/>
      <c r="DK37" s="1042"/>
      <c r="DL37" s="1040"/>
      <c r="DM37" s="1041"/>
      <c r="DN37" s="1041"/>
      <c r="DO37" s="1041"/>
      <c r="DP37" s="1042"/>
      <c r="DQ37" s="1040"/>
      <c r="DR37" s="1041"/>
      <c r="DS37" s="1041"/>
      <c r="DT37" s="1041"/>
      <c r="DU37" s="1042"/>
      <c r="DV37" s="1043"/>
      <c r="DW37" s="1044"/>
      <c r="DX37" s="1044"/>
      <c r="DY37" s="1044"/>
      <c r="DZ37" s="1045"/>
      <c r="EA37" s="246"/>
    </row>
    <row r="38" spans="1:131" s="247" customFormat="1" ht="26.25" customHeight="1" x14ac:dyDescent="0.15">
      <c r="A38" s="266">
        <v>11</v>
      </c>
      <c r="B38" s="1082"/>
      <c r="C38" s="1083"/>
      <c r="D38" s="1083"/>
      <c r="E38" s="1083"/>
      <c r="F38" s="1083"/>
      <c r="G38" s="1083"/>
      <c r="H38" s="1083"/>
      <c r="I38" s="1083"/>
      <c r="J38" s="1083"/>
      <c r="K38" s="1083"/>
      <c r="L38" s="1083"/>
      <c r="M38" s="1083"/>
      <c r="N38" s="1083"/>
      <c r="O38" s="1083"/>
      <c r="P38" s="1084"/>
      <c r="Q38" s="1094"/>
      <c r="R38" s="1095"/>
      <c r="S38" s="1095"/>
      <c r="T38" s="1095"/>
      <c r="U38" s="1095"/>
      <c r="V38" s="1095"/>
      <c r="W38" s="1095"/>
      <c r="X38" s="1095"/>
      <c r="Y38" s="1095"/>
      <c r="Z38" s="1095"/>
      <c r="AA38" s="1095"/>
      <c r="AB38" s="1095"/>
      <c r="AC38" s="1095"/>
      <c r="AD38" s="1095"/>
      <c r="AE38" s="1096"/>
      <c r="AF38" s="1088"/>
      <c r="AG38" s="1089"/>
      <c r="AH38" s="1089"/>
      <c r="AI38" s="1089"/>
      <c r="AJ38" s="1090"/>
      <c r="AK38" s="761"/>
      <c r="AL38" s="1026"/>
      <c r="AM38" s="1026"/>
      <c r="AN38" s="1026"/>
      <c r="AO38" s="1026"/>
      <c r="AP38" s="1026"/>
      <c r="AQ38" s="1026"/>
      <c r="AR38" s="1026"/>
      <c r="AS38" s="1026"/>
      <c r="AT38" s="1026"/>
      <c r="AU38" s="1026"/>
      <c r="AV38" s="1026"/>
      <c r="AW38" s="1026"/>
      <c r="AX38" s="1026"/>
      <c r="AY38" s="1026"/>
      <c r="AZ38" s="1093"/>
      <c r="BA38" s="1093"/>
      <c r="BB38" s="1093"/>
      <c r="BC38" s="1093"/>
      <c r="BD38" s="1093"/>
      <c r="BE38" s="1077"/>
      <c r="BF38" s="1077"/>
      <c r="BG38" s="1077"/>
      <c r="BH38" s="1077"/>
      <c r="BI38" s="1078"/>
      <c r="BJ38" s="252"/>
      <c r="BK38" s="252"/>
      <c r="BL38" s="252"/>
      <c r="BM38" s="252"/>
      <c r="BN38" s="252"/>
      <c r="BO38" s="265"/>
      <c r="BP38" s="265"/>
      <c r="BQ38" s="262">
        <v>32</v>
      </c>
      <c r="BR38" s="263"/>
      <c r="BS38" s="1065"/>
      <c r="BT38" s="1066"/>
      <c r="BU38" s="1066"/>
      <c r="BV38" s="1066"/>
      <c r="BW38" s="1066"/>
      <c r="BX38" s="1066"/>
      <c r="BY38" s="1066"/>
      <c r="BZ38" s="1066"/>
      <c r="CA38" s="1066"/>
      <c r="CB38" s="1066"/>
      <c r="CC38" s="1066"/>
      <c r="CD38" s="1066"/>
      <c r="CE38" s="1066"/>
      <c r="CF38" s="1066"/>
      <c r="CG38" s="1067"/>
      <c r="CH38" s="1040"/>
      <c r="CI38" s="1041"/>
      <c r="CJ38" s="1041"/>
      <c r="CK38" s="1041"/>
      <c r="CL38" s="1042"/>
      <c r="CM38" s="1040"/>
      <c r="CN38" s="1041"/>
      <c r="CO38" s="1041"/>
      <c r="CP38" s="1041"/>
      <c r="CQ38" s="1042"/>
      <c r="CR38" s="1040"/>
      <c r="CS38" s="1041"/>
      <c r="CT38" s="1041"/>
      <c r="CU38" s="1041"/>
      <c r="CV38" s="1042"/>
      <c r="CW38" s="1040"/>
      <c r="CX38" s="1041"/>
      <c r="CY38" s="1041"/>
      <c r="CZ38" s="1041"/>
      <c r="DA38" s="1042"/>
      <c r="DB38" s="1040"/>
      <c r="DC38" s="1041"/>
      <c r="DD38" s="1041"/>
      <c r="DE38" s="1041"/>
      <c r="DF38" s="1042"/>
      <c r="DG38" s="1040"/>
      <c r="DH38" s="1041"/>
      <c r="DI38" s="1041"/>
      <c r="DJ38" s="1041"/>
      <c r="DK38" s="1042"/>
      <c r="DL38" s="1040"/>
      <c r="DM38" s="1041"/>
      <c r="DN38" s="1041"/>
      <c r="DO38" s="1041"/>
      <c r="DP38" s="1042"/>
      <c r="DQ38" s="1040"/>
      <c r="DR38" s="1041"/>
      <c r="DS38" s="1041"/>
      <c r="DT38" s="1041"/>
      <c r="DU38" s="1042"/>
      <c r="DV38" s="1043"/>
      <c r="DW38" s="1044"/>
      <c r="DX38" s="1044"/>
      <c r="DY38" s="1044"/>
      <c r="DZ38" s="1045"/>
      <c r="EA38" s="246"/>
    </row>
    <row r="39" spans="1:131" s="247" customFormat="1" ht="26.25" customHeight="1" x14ac:dyDescent="0.15">
      <c r="A39" s="266">
        <v>12</v>
      </c>
      <c r="B39" s="1082"/>
      <c r="C39" s="1083"/>
      <c r="D39" s="1083"/>
      <c r="E39" s="1083"/>
      <c r="F39" s="1083"/>
      <c r="G39" s="1083"/>
      <c r="H39" s="1083"/>
      <c r="I39" s="1083"/>
      <c r="J39" s="1083"/>
      <c r="K39" s="1083"/>
      <c r="L39" s="1083"/>
      <c r="M39" s="1083"/>
      <c r="N39" s="1083"/>
      <c r="O39" s="1083"/>
      <c r="P39" s="1084"/>
      <c r="Q39" s="1094"/>
      <c r="R39" s="1095"/>
      <c r="S39" s="1095"/>
      <c r="T39" s="1095"/>
      <c r="U39" s="1095"/>
      <c r="V39" s="1095"/>
      <c r="W39" s="1095"/>
      <c r="X39" s="1095"/>
      <c r="Y39" s="1095"/>
      <c r="Z39" s="1095"/>
      <c r="AA39" s="1095"/>
      <c r="AB39" s="1095"/>
      <c r="AC39" s="1095"/>
      <c r="AD39" s="1095"/>
      <c r="AE39" s="1096"/>
      <c r="AF39" s="1088"/>
      <c r="AG39" s="1089"/>
      <c r="AH39" s="1089"/>
      <c r="AI39" s="1089"/>
      <c r="AJ39" s="1090"/>
      <c r="AK39" s="761"/>
      <c r="AL39" s="1026"/>
      <c r="AM39" s="1026"/>
      <c r="AN39" s="1026"/>
      <c r="AO39" s="1026"/>
      <c r="AP39" s="1026"/>
      <c r="AQ39" s="1026"/>
      <c r="AR39" s="1026"/>
      <c r="AS39" s="1026"/>
      <c r="AT39" s="1026"/>
      <c r="AU39" s="1026"/>
      <c r="AV39" s="1026"/>
      <c r="AW39" s="1026"/>
      <c r="AX39" s="1026"/>
      <c r="AY39" s="1026"/>
      <c r="AZ39" s="1093"/>
      <c r="BA39" s="1093"/>
      <c r="BB39" s="1093"/>
      <c r="BC39" s="1093"/>
      <c r="BD39" s="1093"/>
      <c r="BE39" s="1077"/>
      <c r="BF39" s="1077"/>
      <c r="BG39" s="1077"/>
      <c r="BH39" s="1077"/>
      <c r="BI39" s="1078"/>
      <c r="BJ39" s="252"/>
      <c r="BK39" s="252"/>
      <c r="BL39" s="252"/>
      <c r="BM39" s="252"/>
      <c r="BN39" s="252"/>
      <c r="BO39" s="265"/>
      <c r="BP39" s="265"/>
      <c r="BQ39" s="262">
        <v>33</v>
      </c>
      <c r="BR39" s="263"/>
      <c r="BS39" s="1065"/>
      <c r="BT39" s="1066"/>
      <c r="BU39" s="1066"/>
      <c r="BV39" s="1066"/>
      <c r="BW39" s="1066"/>
      <c r="BX39" s="1066"/>
      <c r="BY39" s="1066"/>
      <c r="BZ39" s="1066"/>
      <c r="CA39" s="1066"/>
      <c r="CB39" s="1066"/>
      <c r="CC39" s="1066"/>
      <c r="CD39" s="1066"/>
      <c r="CE39" s="1066"/>
      <c r="CF39" s="1066"/>
      <c r="CG39" s="1067"/>
      <c r="CH39" s="1040"/>
      <c r="CI39" s="1041"/>
      <c r="CJ39" s="1041"/>
      <c r="CK39" s="1041"/>
      <c r="CL39" s="1042"/>
      <c r="CM39" s="1040"/>
      <c r="CN39" s="1041"/>
      <c r="CO39" s="1041"/>
      <c r="CP39" s="1041"/>
      <c r="CQ39" s="1042"/>
      <c r="CR39" s="1040"/>
      <c r="CS39" s="1041"/>
      <c r="CT39" s="1041"/>
      <c r="CU39" s="1041"/>
      <c r="CV39" s="1042"/>
      <c r="CW39" s="1040"/>
      <c r="CX39" s="1041"/>
      <c r="CY39" s="1041"/>
      <c r="CZ39" s="1041"/>
      <c r="DA39" s="1042"/>
      <c r="DB39" s="1040"/>
      <c r="DC39" s="1041"/>
      <c r="DD39" s="1041"/>
      <c r="DE39" s="1041"/>
      <c r="DF39" s="1042"/>
      <c r="DG39" s="1040"/>
      <c r="DH39" s="1041"/>
      <c r="DI39" s="1041"/>
      <c r="DJ39" s="1041"/>
      <c r="DK39" s="1042"/>
      <c r="DL39" s="1040"/>
      <c r="DM39" s="1041"/>
      <c r="DN39" s="1041"/>
      <c r="DO39" s="1041"/>
      <c r="DP39" s="1042"/>
      <c r="DQ39" s="1040"/>
      <c r="DR39" s="1041"/>
      <c r="DS39" s="1041"/>
      <c r="DT39" s="1041"/>
      <c r="DU39" s="1042"/>
      <c r="DV39" s="1043"/>
      <c r="DW39" s="1044"/>
      <c r="DX39" s="1044"/>
      <c r="DY39" s="1044"/>
      <c r="DZ39" s="1045"/>
      <c r="EA39" s="246"/>
    </row>
    <row r="40" spans="1:131" s="247" customFormat="1" ht="26.25" customHeight="1" x14ac:dyDescent="0.15">
      <c r="A40" s="261">
        <v>13</v>
      </c>
      <c r="B40" s="1082"/>
      <c r="C40" s="1083"/>
      <c r="D40" s="1083"/>
      <c r="E40" s="1083"/>
      <c r="F40" s="1083"/>
      <c r="G40" s="1083"/>
      <c r="H40" s="1083"/>
      <c r="I40" s="1083"/>
      <c r="J40" s="1083"/>
      <c r="K40" s="1083"/>
      <c r="L40" s="1083"/>
      <c r="M40" s="1083"/>
      <c r="N40" s="1083"/>
      <c r="O40" s="1083"/>
      <c r="P40" s="1084"/>
      <c r="Q40" s="1094"/>
      <c r="R40" s="1095"/>
      <c r="S40" s="1095"/>
      <c r="T40" s="1095"/>
      <c r="U40" s="1095"/>
      <c r="V40" s="1095"/>
      <c r="W40" s="1095"/>
      <c r="X40" s="1095"/>
      <c r="Y40" s="1095"/>
      <c r="Z40" s="1095"/>
      <c r="AA40" s="1095"/>
      <c r="AB40" s="1095"/>
      <c r="AC40" s="1095"/>
      <c r="AD40" s="1095"/>
      <c r="AE40" s="1096"/>
      <c r="AF40" s="1088"/>
      <c r="AG40" s="1089"/>
      <c r="AH40" s="1089"/>
      <c r="AI40" s="1089"/>
      <c r="AJ40" s="1090"/>
      <c r="AK40" s="761"/>
      <c r="AL40" s="1026"/>
      <c r="AM40" s="1026"/>
      <c r="AN40" s="1026"/>
      <c r="AO40" s="1026"/>
      <c r="AP40" s="1026"/>
      <c r="AQ40" s="1026"/>
      <c r="AR40" s="1026"/>
      <c r="AS40" s="1026"/>
      <c r="AT40" s="1026"/>
      <c r="AU40" s="1026"/>
      <c r="AV40" s="1026"/>
      <c r="AW40" s="1026"/>
      <c r="AX40" s="1026"/>
      <c r="AY40" s="1026"/>
      <c r="AZ40" s="1093"/>
      <c r="BA40" s="1093"/>
      <c r="BB40" s="1093"/>
      <c r="BC40" s="1093"/>
      <c r="BD40" s="1093"/>
      <c r="BE40" s="1077"/>
      <c r="BF40" s="1077"/>
      <c r="BG40" s="1077"/>
      <c r="BH40" s="1077"/>
      <c r="BI40" s="1078"/>
      <c r="BJ40" s="252"/>
      <c r="BK40" s="252"/>
      <c r="BL40" s="252"/>
      <c r="BM40" s="252"/>
      <c r="BN40" s="252"/>
      <c r="BO40" s="265"/>
      <c r="BP40" s="265"/>
      <c r="BQ40" s="262">
        <v>34</v>
      </c>
      <c r="BR40" s="263"/>
      <c r="BS40" s="1065"/>
      <c r="BT40" s="1066"/>
      <c r="BU40" s="1066"/>
      <c r="BV40" s="1066"/>
      <c r="BW40" s="1066"/>
      <c r="BX40" s="1066"/>
      <c r="BY40" s="1066"/>
      <c r="BZ40" s="1066"/>
      <c r="CA40" s="1066"/>
      <c r="CB40" s="1066"/>
      <c r="CC40" s="1066"/>
      <c r="CD40" s="1066"/>
      <c r="CE40" s="1066"/>
      <c r="CF40" s="1066"/>
      <c r="CG40" s="1067"/>
      <c r="CH40" s="1040"/>
      <c r="CI40" s="1041"/>
      <c r="CJ40" s="1041"/>
      <c r="CK40" s="1041"/>
      <c r="CL40" s="1042"/>
      <c r="CM40" s="1040"/>
      <c r="CN40" s="1041"/>
      <c r="CO40" s="1041"/>
      <c r="CP40" s="1041"/>
      <c r="CQ40" s="1042"/>
      <c r="CR40" s="1040"/>
      <c r="CS40" s="1041"/>
      <c r="CT40" s="1041"/>
      <c r="CU40" s="1041"/>
      <c r="CV40" s="1042"/>
      <c r="CW40" s="1040"/>
      <c r="CX40" s="1041"/>
      <c r="CY40" s="1041"/>
      <c r="CZ40" s="1041"/>
      <c r="DA40" s="1042"/>
      <c r="DB40" s="1040"/>
      <c r="DC40" s="1041"/>
      <c r="DD40" s="1041"/>
      <c r="DE40" s="1041"/>
      <c r="DF40" s="1042"/>
      <c r="DG40" s="1040"/>
      <c r="DH40" s="1041"/>
      <c r="DI40" s="1041"/>
      <c r="DJ40" s="1041"/>
      <c r="DK40" s="1042"/>
      <c r="DL40" s="1040"/>
      <c r="DM40" s="1041"/>
      <c r="DN40" s="1041"/>
      <c r="DO40" s="1041"/>
      <c r="DP40" s="1042"/>
      <c r="DQ40" s="1040"/>
      <c r="DR40" s="1041"/>
      <c r="DS40" s="1041"/>
      <c r="DT40" s="1041"/>
      <c r="DU40" s="1042"/>
      <c r="DV40" s="1043"/>
      <c r="DW40" s="1044"/>
      <c r="DX40" s="1044"/>
      <c r="DY40" s="1044"/>
      <c r="DZ40" s="1045"/>
      <c r="EA40" s="246"/>
    </row>
    <row r="41" spans="1:131" s="247" customFormat="1" ht="26.25" customHeight="1" x14ac:dyDescent="0.15">
      <c r="A41" s="261">
        <v>14</v>
      </c>
      <c r="B41" s="1082"/>
      <c r="C41" s="1083"/>
      <c r="D41" s="1083"/>
      <c r="E41" s="1083"/>
      <c r="F41" s="1083"/>
      <c r="G41" s="1083"/>
      <c r="H41" s="1083"/>
      <c r="I41" s="1083"/>
      <c r="J41" s="1083"/>
      <c r="K41" s="1083"/>
      <c r="L41" s="1083"/>
      <c r="M41" s="1083"/>
      <c r="N41" s="1083"/>
      <c r="O41" s="1083"/>
      <c r="P41" s="1084"/>
      <c r="Q41" s="1094"/>
      <c r="R41" s="1095"/>
      <c r="S41" s="1095"/>
      <c r="T41" s="1095"/>
      <c r="U41" s="1095"/>
      <c r="V41" s="1095"/>
      <c r="W41" s="1095"/>
      <c r="X41" s="1095"/>
      <c r="Y41" s="1095"/>
      <c r="Z41" s="1095"/>
      <c r="AA41" s="1095"/>
      <c r="AB41" s="1095"/>
      <c r="AC41" s="1095"/>
      <c r="AD41" s="1095"/>
      <c r="AE41" s="1096"/>
      <c r="AF41" s="1088"/>
      <c r="AG41" s="1089"/>
      <c r="AH41" s="1089"/>
      <c r="AI41" s="1089"/>
      <c r="AJ41" s="1090"/>
      <c r="AK41" s="761"/>
      <c r="AL41" s="1026"/>
      <c r="AM41" s="1026"/>
      <c r="AN41" s="1026"/>
      <c r="AO41" s="1026"/>
      <c r="AP41" s="1026"/>
      <c r="AQ41" s="1026"/>
      <c r="AR41" s="1026"/>
      <c r="AS41" s="1026"/>
      <c r="AT41" s="1026"/>
      <c r="AU41" s="1026"/>
      <c r="AV41" s="1026"/>
      <c r="AW41" s="1026"/>
      <c r="AX41" s="1026"/>
      <c r="AY41" s="1026"/>
      <c r="AZ41" s="1093"/>
      <c r="BA41" s="1093"/>
      <c r="BB41" s="1093"/>
      <c r="BC41" s="1093"/>
      <c r="BD41" s="1093"/>
      <c r="BE41" s="1077"/>
      <c r="BF41" s="1077"/>
      <c r="BG41" s="1077"/>
      <c r="BH41" s="1077"/>
      <c r="BI41" s="1078"/>
      <c r="BJ41" s="252"/>
      <c r="BK41" s="252"/>
      <c r="BL41" s="252"/>
      <c r="BM41" s="252"/>
      <c r="BN41" s="252"/>
      <c r="BO41" s="265"/>
      <c r="BP41" s="265"/>
      <c r="BQ41" s="262">
        <v>35</v>
      </c>
      <c r="BR41" s="263"/>
      <c r="BS41" s="1065"/>
      <c r="BT41" s="1066"/>
      <c r="BU41" s="1066"/>
      <c r="BV41" s="1066"/>
      <c r="BW41" s="1066"/>
      <c r="BX41" s="1066"/>
      <c r="BY41" s="1066"/>
      <c r="BZ41" s="1066"/>
      <c r="CA41" s="1066"/>
      <c r="CB41" s="1066"/>
      <c r="CC41" s="1066"/>
      <c r="CD41" s="1066"/>
      <c r="CE41" s="1066"/>
      <c r="CF41" s="1066"/>
      <c r="CG41" s="1067"/>
      <c r="CH41" s="1040"/>
      <c r="CI41" s="1041"/>
      <c r="CJ41" s="1041"/>
      <c r="CK41" s="1041"/>
      <c r="CL41" s="1042"/>
      <c r="CM41" s="1040"/>
      <c r="CN41" s="1041"/>
      <c r="CO41" s="1041"/>
      <c r="CP41" s="1041"/>
      <c r="CQ41" s="1042"/>
      <c r="CR41" s="1040"/>
      <c r="CS41" s="1041"/>
      <c r="CT41" s="1041"/>
      <c r="CU41" s="1041"/>
      <c r="CV41" s="1042"/>
      <c r="CW41" s="1040"/>
      <c r="CX41" s="1041"/>
      <c r="CY41" s="1041"/>
      <c r="CZ41" s="1041"/>
      <c r="DA41" s="1042"/>
      <c r="DB41" s="1040"/>
      <c r="DC41" s="1041"/>
      <c r="DD41" s="1041"/>
      <c r="DE41" s="1041"/>
      <c r="DF41" s="1042"/>
      <c r="DG41" s="1040"/>
      <c r="DH41" s="1041"/>
      <c r="DI41" s="1041"/>
      <c r="DJ41" s="1041"/>
      <c r="DK41" s="1042"/>
      <c r="DL41" s="1040"/>
      <c r="DM41" s="1041"/>
      <c r="DN41" s="1041"/>
      <c r="DO41" s="1041"/>
      <c r="DP41" s="1042"/>
      <c r="DQ41" s="1040"/>
      <c r="DR41" s="1041"/>
      <c r="DS41" s="1041"/>
      <c r="DT41" s="1041"/>
      <c r="DU41" s="1042"/>
      <c r="DV41" s="1043"/>
      <c r="DW41" s="1044"/>
      <c r="DX41" s="1044"/>
      <c r="DY41" s="1044"/>
      <c r="DZ41" s="1045"/>
      <c r="EA41" s="246"/>
    </row>
    <row r="42" spans="1:131" s="247" customFormat="1" ht="26.25" customHeight="1" x14ac:dyDescent="0.15">
      <c r="A42" s="261">
        <v>15</v>
      </c>
      <c r="B42" s="1082"/>
      <c r="C42" s="1083"/>
      <c r="D42" s="1083"/>
      <c r="E42" s="1083"/>
      <c r="F42" s="1083"/>
      <c r="G42" s="1083"/>
      <c r="H42" s="1083"/>
      <c r="I42" s="1083"/>
      <c r="J42" s="1083"/>
      <c r="K42" s="1083"/>
      <c r="L42" s="1083"/>
      <c r="M42" s="1083"/>
      <c r="N42" s="1083"/>
      <c r="O42" s="1083"/>
      <c r="P42" s="1084"/>
      <c r="Q42" s="1094"/>
      <c r="R42" s="1095"/>
      <c r="S42" s="1095"/>
      <c r="T42" s="1095"/>
      <c r="U42" s="1095"/>
      <c r="V42" s="1095"/>
      <c r="W42" s="1095"/>
      <c r="X42" s="1095"/>
      <c r="Y42" s="1095"/>
      <c r="Z42" s="1095"/>
      <c r="AA42" s="1095"/>
      <c r="AB42" s="1095"/>
      <c r="AC42" s="1095"/>
      <c r="AD42" s="1095"/>
      <c r="AE42" s="1096"/>
      <c r="AF42" s="1088"/>
      <c r="AG42" s="1089"/>
      <c r="AH42" s="1089"/>
      <c r="AI42" s="1089"/>
      <c r="AJ42" s="1090"/>
      <c r="AK42" s="761"/>
      <c r="AL42" s="1026"/>
      <c r="AM42" s="1026"/>
      <c r="AN42" s="1026"/>
      <c r="AO42" s="1026"/>
      <c r="AP42" s="1026"/>
      <c r="AQ42" s="1026"/>
      <c r="AR42" s="1026"/>
      <c r="AS42" s="1026"/>
      <c r="AT42" s="1026"/>
      <c r="AU42" s="1026"/>
      <c r="AV42" s="1026"/>
      <c r="AW42" s="1026"/>
      <c r="AX42" s="1026"/>
      <c r="AY42" s="1026"/>
      <c r="AZ42" s="1093"/>
      <c r="BA42" s="1093"/>
      <c r="BB42" s="1093"/>
      <c r="BC42" s="1093"/>
      <c r="BD42" s="1093"/>
      <c r="BE42" s="1077"/>
      <c r="BF42" s="1077"/>
      <c r="BG42" s="1077"/>
      <c r="BH42" s="1077"/>
      <c r="BI42" s="1078"/>
      <c r="BJ42" s="252"/>
      <c r="BK42" s="252"/>
      <c r="BL42" s="252"/>
      <c r="BM42" s="252"/>
      <c r="BN42" s="252"/>
      <c r="BO42" s="265"/>
      <c r="BP42" s="265"/>
      <c r="BQ42" s="262">
        <v>36</v>
      </c>
      <c r="BR42" s="263"/>
      <c r="BS42" s="1065"/>
      <c r="BT42" s="1066"/>
      <c r="BU42" s="1066"/>
      <c r="BV42" s="1066"/>
      <c r="BW42" s="1066"/>
      <c r="BX42" s="1066"/>
      <c r="BY42" s="1066"/>
      <c r="BZ42" s="1066"/>
      <c r="CA42" s="1066"/>
      <c r="CB42" s="1066"/>
      <c r="CC42" s="1066"/>
      <c r="CD42" s="1066"/>
      <c r="CE42" s="1066"/>
      <c r="CF42" s="1066"/>
      <c r="CG42" s="1067"/>
      <c r="CH42" s="1040"/>
      <c r="CI42" s="1041"/>
      <c r="CJ42" s="1041"/>
      <c r="CK42" s="1041"/>
      <c r="CL42" s="1042"/>
      <c r="CM42" s="1040"/>
      <c r="CN42" s="1041"/>
      <c r="CO42" s="1041"/>
      <c r="CP42" s="1041"/>
      <c r="CQ42" s="1042"/>
      <c r="CR42" s="1040"/>
      <c r="CS42" s="1041"/>
      <c r="CT42" s="1041"/>
      <c r="CU42" s="1041"/>
      <c r="CV42" s="1042"/>
      <c r="CW42" s="1040"/>
      <c r="CX42" s="1041"/>
      <c r="CY42" s="1041"/>
      <c r="CZ42" s="1041"/>
      <c r="DA42" s="1042"/>
      <c r="DB42" s="1040"/>
      <c r="DC42" s="1041"/>
      <c r="DD42" s="1041"/>
      <c r="DE42" s="1041"/>
      <c r="DF42" s="1042"/>
      <c r="DG42" s="1040"/>
      <c r="DH42" s="1041"/>
      <c r="DI42" s="1041"/>
      <c r="DJ42" s="1041"/>
      <c r="DK42" s="1042"/>
      <c r="DL42" s="1040"/>
      <c r="DM42" s="1041"/>
      <c r="DN42" s="1041"/>
      <c r="DO42" s="1041"/>
      <c r="DP42" s="1042"/>
      <c r="DQ42" s="1040"/>
      <c r="DR42" s="1041"/>
      <c r="DS42" s="1041"/>
      <c r="DT42" s="1041"/>
      <c r="DU42" s="1042"/>
      <c r="DV42" s="1043"/>
      <c r="DW42" s="1044"/>
      <c r="DX42" s="1044"/>
      <c r="DY42" s="1044"/>
      <c r="DZ42" s="1045"/>
      <c r="EA42" s="246"/>
    </row>
    <row r="43" spans="1:131" s="247" customFormat="1" ht="26.25" customHeight="1" x14ac:dyDescent="0.15">
      <c r="A43" s="261">
        <v>16</v>
      </c>
      <c r="B43" s="1082"/>
      <c r="C43" s="1083"/>
      <c r="D43" s="1083"/>
      <c r="E43" s="1083"/>
      <c r="F43" s="1083"/>
      <c r="G43" s="1083"/>
      <c r="H43" s="1083"/>
      <c r="I43" s="1083"/>
      <c r="J43" s="1083"/>
      <c r="K43" s="1083"/>
      <c r="L43" s="1083"/>
      <c r="M43" s="1083"/>
      <c r="N43" s="1083"/>
      <c r="O43" s="1083"/>
      <c r="P43" s="1084"/>
      <c r="Q43" s="1094"/>
      <c r="R43" s="1095"/>
      <c r="S43" s="1095"/>
      <c r="T43" s="1095"/>
      <c r="U43" s="1095"/>
      <c r="V43" s="1095"/>
      <c r="W43" s="1095"/>
      <c r="X43" s="1095"/>
      <c r="Y43" s="1095"/>
      <c r="Z43" s="1095"/>
      <c r="AA43" s="1095"/>
      <c r="AB43" s="1095"/>
      <c r="AC43" s="1095"/>
      <c r="AD43" s="1095"/>
      <c r="AE43" s="1096"/>
      <c r="AF43" s="1088"/>
      <c r="AG43" s="1089"/>
      <c r="AH43" s="1089"/>
      <c r="AI43" s="1089"/>
      <c r="AJ43" s="1090"/>
      <c r="AK43" s="761"/>
      <c r="AL43" s="1026"/>
      <c r="AM43" s="1026"/>
      <c r="AN43" s="1026"/>
      <c r="AO43" s="1026"/>
      <c r="AP43" s="1026"/>
      <c r="AQ43" s="1026"/>
      <c r="AR43" s="1026"/>
      <c r="AS43" s="1026"/>
      <c r="AT43" s="1026"/>
      <c r="AU43" s="1026"/>
      <c r="AV43" s="1026"/>
      <c r="AW43" s="1026"/>
      <c r="AX43" s="1026"/>
      <c r="AY43" s="1026"/>
      <c r="AZ43" s="1093"/>
      <c r="BA43" s="1093"/>
      <c r="BB43" s="1093"/>
      <c r="BC43" s="1093"/>
      <c r="BD43" s="1093"/>
      <c r="BE43" s="1077"/>
      <c r="BF43" s="1077"/>
      <c r="BG43" s="1077"/>
      <c r="BH43" s="1077"/>
      <c r="BI43" s="1078"/>
      <c r="BJ43" s="252"/>
      <c r="BK43" s="252"/>
      <c r="BL43" s="252"/>
      <c r="BM43" s="252"/>
      <c r="BN43" s="252"/>
      <c r="BO43" s="265"/>
      <c r="BP43" s="265"/>
      <c r="BQ43" s="262">
        <v>37</v>
      </c>
      <c r="BR43" s="263"/>
      <c r="BS43" s="1065"/>
      <c r="BT43" s="1066"/>
      <c r="BU43" s="1066"/>
      <c r="BV43" s="1066"/>
      <c r="BW43" s="1066"/>
      <c r="BX43" s="1066"/>
      <c r="BY43" s="1066"/>
      <c r="BZ43" s="1066"/>
      <c r="CA43" s="1066"/>
      <c r="CB43" s="1066"/>
      <c r="CC43" s="1066"/>
      <c r="CD43" s="1066"/>
      <c r="CE43" s="1066"/>
      <c r="CF43" s="1066"/>
      <c r="CG43" s="1067"/>
      <c r="CH43" s="1040"/>
      <c r="CI43" s="1041"/>
      <c r="CJ43" s="1041"/>
      <c r="CK43" s="1041"/>
      <c r="CL43" s="1042"/>
      <c r="CM43" s="1040"/>
      <c r="CN43" s="1041"/>
      <c r="CO43" s="1041"/>
      <c r="CP43" s="1041"/>
      <c r="CQ43" s="1042"/>
      <c r="CR43" s="1040"/>
      <c r="CS43" s="1041"/>
      <c r="CT43" s="1041"/>
      <c r="CU43" s="1041"/>
      <c r="CV43" s="1042"/>
      <c r="CW43" s="1040"/>
      <c r="CX43" s="1041"/>
      <c r="CY43" s="1041"/>
      <c r="CZ43" s="1041"/>
      <c r="DA43" s="1042"/>
      <c r="DB43" s="1040"/>
      <c r="DC43" s="1041"/>
      <c r="DD43" s="1041"/>
      <c r="DE43" s="1041"/>
      <c r="DF43" s="1042"/>
      <c r="DG43" s="1040"/>
      <c r="DH43" s="1041"/>
      <c r="DI43" s="1041"/>
      <c r="DJ43" s="1041"/>
      <c r="DK43" s="1042"/>
      <c r="DL43" s="1040"/>
      <c r="DM43" s="1041"/>
      <c r="DN43" s="1041"/>
      <c r="DO43" s="1041"/>
      <c r="DP43" s="1042"/>
      <c r="DQ43" s="1040"/>
      <c r="DR43" s="1041"/>
      <c r="DS43" s="1041"/>
      <c r="DT43" s="1041"/>
      <c r="DU43" s="1042"/>
      <c r="DV43" s="1043"/>
      <c r="DW43" s="1044"/>
      <c r="DX43" s="1044"/>
      <c r="DY43" s="1044"/>
      <c r="DZ43" s="1045"/>
      <c r="EA43" s="246"/>
    </row>
    <row r="44" spans="1:131" s="247" customFormat="1" ht="26.25" customHeight="1" x14ac:dyDescent="0.15">
      <c r="A44" s="261">
        <v>17</v>
      </c>
      <c r="B44" s="1082"/>
      <c r="C44" s="1083"/>
      <c r="D44" s="1083"/>
      <c r="E44" s="1083"/>
      <c r="F44" s="1083"/>
      <c r="G44" s="1083"/>
      <c r="H44" s="1083"/>
      <c r="I44" s="1083"/>
      <c r="J44" s="1083"/>
      <c r="K44" s="1083"/>
      <c r="L44" s="1083"/>
      <c r="M44" s="1083"/>
      <c r="N44" s="1083"/>
      <c r="O44" s="1083"/>
      <c r="P44" s="1084"/>
      <c r="Q44" s="1094"/>
      <c r="R44" s="1095"/>
      <c r="S44" s="1095"/>
      <c r="T44" s="1095"/>
      <c r="U44" s="1095"/>
      <c r="V44" s="1095"/>
      <c r="W44" s="1095"/>
      <c r="X44" s="1095"/>
      <c r="Y44" s="1095"/>
      <c r="Z44" s="1095"/>
      <c r="AA44" s="1095"/>
      <c r="AB44" s="1095"/>
      <c r="AC44" s="1095"/>
      <c r="AD44" s="1095"/>
      <c r="AE44" s="1096"/>
      <c r="AF44" s="1088"/>
      <c r="AG44" s="1089"/>
      <c r="AH44" s="1089"/>
      <c r="AI44" s="1089"/>
      <c r="AJ44" s="1090"/>
      <c r="AK44" s="761"/>
      <c r="AL44" s="1026"/>
      <c r="AM44" s="1026"/>
      <c r="AN44" s="1026"/>
      <c r="AO44" s="1026"/>
      <c r="AP44" s="1026"/>
      <c r="AQ44" s="1026"/>
      <c r="AR44" s="1026"/>
      <c r="AS44" s="1026"/>
      <c r="AT44" s="1026"/>
      <c r="AU44" s="1026"/>
      <c r="AV44" s="1026"/>
      <c r="AW44" s="1026"/>
      <c r="AX44" s="1026"/>
      <c r="AY44" s="1026"/>
      <c r="AZ44" s="1093"/>
      <c r="BA44" s="1093"/>
      <c r="BB44" s="1093"/>
      <c r="BC44" s="1093"/>
      <c r="BD44" s="1093"/>
      <c r="BE44" s="1077"/>
      <c r="BF44" s="1077"/>
      <c r="BG44" s="1077"/>
      <c r="BH44" s="1077"/>
      <c r="BI44" s="1078"/>
      <c r="BJ44" s="252"/>
      <c r="BK44" s="252"/>
      <c r="BL44" s="252"/>
      <c r="BM44" s="252"/>
      <c r="BN44" s="252"/>
      <c r="BO44" s="265"/>
      <c r="BP44" s="265"/>
      <c r="BQ44" s="262">
        <v>38</v>
      </c>
      <c r="BR44" s="263"/>
      <c r="BS44" s="1065"/>
      <c r="BT44" s="1066"/>
      <c r="BU44" s="1066"/>
      <c r="BV44" s="1066"/>
      <c r="BW44" s="1066"/>
      <c r="BX44" s="1066"/>
      <c r="BY44" s="1066"/>
      <c r="BZ44" s="1066"/>
      <c r="CA44" s="1066"/>
      <c r="CB44" s="1066"/>
      <c r="CC44" s="1066"/>
      <c r="CD44" s="1066"/>
      <c r="CE44" s="1066"/>
      <c r="CF44" s="1066"/>
      <c r="CG44" s="1067"/>
      <c r="CH44" s="1040"/>
      <c r="CI44" s="1041"/>
      <c r="CJ44" s="1041"/>
      <c r="CK44" s="1041"/>
      <c r="CL44" s="1042"/>
      <c r="CM44" s="1040"/>
      <c r="CN44" s="1041"/>
      <c r="CO44" s="1041"/>
      <c r="CP44" s="1041"/>
      <c r="CQ44" s="1042"/>
      <c r="CR44" s="1040"/>
      <c r="CS44" s="1041"/>
      <c r="CT44" s="1041"/>
      <c r="CU44" s="1041"/>
      <c r="CV44" s="1042"/>
      <c r="CW44" s="1040"/>
      <c r="CX44" s="1041"/>
      <c r="CY44" s="1041"/>
      <c r="CZ44" s="1041"/>
      <c r="DA44" s="1042"/>
      <c r="DB44" s="1040"/>
      <c r="DC44" s="1041"/>
      <c r="DD44" s="1041"/>
      <c r="DE44" s="1041"/>
      <c r="DF44" s="1042"/>
      <c r="DG44" s="1040"/>
      <c r="DH44" s="1041"/>
      <c r="DI44" s="1041"/>
      <c r="DJ44" s="1041"/>
      <c r="DK44" s="1042"/>
      <c r="DL44" s="1040"/>
      <c r="DM44" s="1041"/>
      <c r="DN44" s="1041"/>
      <c r="DO44" s="1041"/>
      <c r="DP44" s="1042"/>
      <c r="DQ44" s="1040"/>
      <c r="DR44" s="1041"/>
      <c r="DS44" s="1041"/>
      <c r="DT44" s="1041"/>
      <c r="DU44" s="1042"/>
      <c r="DV44" s="1043"/>
      <c r="DW44" s="1044"/>
      <c r="DX44" s="1044"/>
      <c r="DY44" s="1044"/>
      <c r="DZ44" s="1045"/>
      <c r="EA44" s="246"/>
    </row>
    <row r="45" spans="1:131" s="247" customFormat="1" ht="26.25" customHeight="1" x14ac:dyDescent="0.15">
      <c r="A45" s="261">
        <v>18</v>
      </c>
      <c r="B45" s="1082"/>
      <c r="C45" s="1083"/>
      <c r="D45" s="1083"/>
      <c r="E45" s="1083"/>
      <c r="F45" s="1083"/>
      <c r="G45" s="1083"/>
      <c r="H45" s="1083"/>
      <c r="I45" s="1083"/>
      <c r="J45" s="1083"/>
      <c r="K45" s="1083"/>
      <c r="L45" s="1083"/>
      <c r="M45" s="1083"/>
      <c r="N45" s="1083"/>
      <c r="O45" s="1083"/>
      <c r="P45" s="1084"/>
      <c r="Q45" s="1094"/>
      <c r="R45" s="1095"/>
      <c r="S45" s="1095"/>
      <c r="T45" s="1095"/>
      <c r="U45" s="1095"/>
      <c r="V45" s="1095"/>
      <c r="W45" s="1095"/>
      <c r="X45" s="1095"/>
      <c r="Y45" s="1095"/>
      <c r="Z45" s="1095"/>
      <c r="AA45" s="1095"/>
      <c r="AB45" s="1095"/>
      <c r="AC45" s="1095"/>
      <c r="AD45" s="1095"/>
      <c r="AE45" s="1096"/>
      <c r="AF45" s="1088"/>
      <c r="AG45" s="1089"/>
      <c r="AH45" s="1089"/>
      <c r="AI45" s="1089"/>
      <c r="AJ45" s="1090"/>
      <c r="AK45" s="761"/>
      <c r="AL45" s="1026"/>
      <c r="AM45" s="1026"/>
      <c r="AN45" s="1026"/>
      <c r="AO45" s="1026"/>
      <c r="AP45" s="1026"/>
      <c r="AQ45" s="1026"/>
      <c r="AR45" s="1026"/>
      <c r="AS45" s="1026"/>
      <c r="AT45" s="1026"/>
      <c r="AU45" s="1026"/>
      <c r="AV45" s="1026"/>
      <c r="AW45" s="1026"/>
      <c r="AX45" s="1026"/>
      <c r="AY45" s="1026"/>
      <c r="AZ45" s="1093"/>
      <c r="BA45" s="1093"/>
      <c r="BB45" s="1093"/>
      <c r="BC45" s="1093"/>
      <c r="BD45" s="1093"/>
      <c r="BE45" s="1077"/>
      <c r="BF45" s="1077"/>
      <c r="BG45" s="1077"/>
      <c r="BH45" s="1077"/>
      <c r="BI45" s="1078"/>
      <c r="BJ45" s="252"/>
      <c r="BK45" s="252"/>
      <c r="BL45" s="252"/>
      <c r="BM45" s="252"/>
      <c r="BN45" s="252"/>
      <c r="BO45" s="265"/>
      <c r="BP45" s="265"/>
      <c r="BQ45" s="262">
        <v>39</v>
      </c>
      <c r="BR45" s="263"/>
      <c r="BS45" s="1065"/>
      <c r="BT45" s="1066"/>
      <c r="BU45" s="1066"/>
      <c r="BV45" s="1066"/>
      <c r="BW45" s="1066"/>
      <c r="BX45" s="1066"/>
      <c r="BY45" s="1066"/>
      <c r="BZ45" s="1066"/>
      <c r="CA45" s="1066"/>
      <c r="CB45" s="1066"/>
      <c r="CC45" s="1066"/>
      <c r="CD45" s="1066"/>
      <c r="CE45" s="1066"/>
      <c r="CF45" s="1066"/>
      <c r="CG45" s="1067"/>
      <c r="CH45" s="1040"/>
      <c r="CI45" s="1041"/>
      <c r="CJ45" s="1041"/>
      <c r="CK45" s="1041"/>
      <c r="CL45" s="1042"/>
      <c r="CM45" s="1040"/>
      <c r="CN45" s="1041"/>
      <c r="CO45" s="1041"/>
      <c r="CP45" s="1041"/>
      <c r="CQ45" s="1042"/>
      <c r="CR45" s="1040"/>
      <c r="CS45" s="1041"/>
      <c r="CT45" s="1041"/>
      <c r="CU45" s="1041"/>
      <c r="CV45" s="1042"/>
      <c r="CW45" s="1040"/>
      <c r="CX45" s="1041"/>
      <c r="CY45" s="1041"/>
      <c r="CZ45" s="1041"/>
      <c r="DA45" s="1042"/>
      <c r="DB45" s="1040"/>
      <c r="DC45" s="1041"/>
      <c r="DD45" s="1041"/>
      <c r="DE45" s="1041"/>
      <c r="DF45" s="1042"/>
      <c r="DG45" s="1040"/>
      <c r="DH45" s="1041"/>
      <c r="DI45" s="1041"/>
      <c r="DJ45" s="1041"/>
      <c r="DK45" s="1042"/>
      <c r="DL45" s="1040"/>
      <c r="DM45" s="1041"/>
      <c r="DN45" s="1041"/>
      <c r="DO45" s="1041"/>
      <c r="DP45" s="1042"/>
      <c r="DQ45" s="1040"/>
      <c r="DR45" s="1041"/>
      <c r="DS45" s="1041"/>
      <c r="DT45" s="1041"/>
      <c r="DU45" s="1042"/>
      <c r="DV45" s="1043"/>
      <c r="DW45" s="1044"/>
      <c r="DX45" s="1044"/>
      <c r="DY45" s="1044"/>
      <c r="DZ45" s="1045"/>
      <c r="EA45" s="246"/>
    </row>
    <row r="46" spans="1:131" s="247" customFormat="1" ht="26.25" customHeight="1" x14ac:dyDescent="0.15">
      <c r="A46" s="261">
        <v>19</v>
      </c>
      <c r="B46" s="1082"/>
      <c r="C46" s="1083"/>
      <c r="D46" s="1083"/>
      <c r="E46" s="1083"/>
      <c r="F46" s="1083"/>
      <c r="G46" s="1083"/>
      <c r="H46" s="1083"/>
      <c r="I46" s="1083"/>
      <c r="J46" s="1083"/>
      <c r="K46" s="1083"/>
      <c r="L46" s="1083"/>
      <c r="M46" s="1083"/>
      <c r="N46" s="1083"/>
      <c r="O46" s="1083"/>
      <c r="P46" s="1084"/>
      <c r="Q46" s="1094"/>
      <c r="R46" s="1095"/>
      <c r="S46" s="1095"/>
      <c r="T46" s="1095"/>
      <c r="U46" s="1095"/>
      <c r="V46" s="1095"/>
      <c r="W46" s="1095"/>
      <c r="X46" s="1095"/>
      <c r="Y46" s="1095"/>
      <c r="Z46" s="1095"/>
      <c r="AA46" s="1095"/>
      <c r="AB46" s="1095"/>
      <c r="AC46" s="1095"/>
      <c r="AD46" s="1095"/>
      <c r="AE46" s="1096"/>
      <c r="AF46" s="1088"/>
      <c r="AG46" s="1089"/>
      <c r="AH46" s="1089"/>
      <c r="AI46" s="1089"/>
      <c r="AJ46" s="1090"/>
      <c r="AK46" s="761"/>
      <c r="AL46" s="1026"/>
      <c r="AM46" s="1026"/>
      <c r="AN46" s="1026"/>
      <c r="AO46" s="1026"/>
      <c r="AP46" s="1026"/>
      <c r="AQ46" s="1026"/>
      <c r="AR46" s="1026"/>
      <c r="AS46" s="1026"/>
      <c r="AT46" s="1026"/>
      <c r="AU46" s="1026"/>
      <c r="AV46" s="1026"/>
      <c r="AW46" s="1026"/>
      <c r="AX46" s="1026"/>
      <c r="AY46" s="1026"/>
      <c r="AZ46" s="1093"/>
      <c r="BA46" s="1093"/>
      <c r="BB46" s="1093"/>
      <c r="BC46" s="1093"/>
      <c r="BD46" s="1093"/>
      <c r="BE46" s="1077"/>
      <c r="BF46" s="1077"/>
      <c r="BG46" s="1077"/>
      <c r="BH46" s="1077"/>
      <c r="BI46" s="1078"/>
      <c r="BJ46" s="252"/>
      <c r="BK46" s="252"/>
      <c r="BL46" s="252"/>
      <c r="BM46" s="252"/>
      <c r="BN46" s="252"/>
      <c r="BO46" s="265"/>
      <c r="BP46" s="265"/>
      <c r="BQ46" s="262">
        <v>40</v>
      </c>
      <c r="BR46" s="263"/>
      <c r="BS46" s="1065"/>
      <c r="BT46" s="1066"/>
      <c r="BU46" s="1066"/>
      <c r="BV46" s="1066"/>
      <c r="BW46" s="1066"/>
      <c r="BX46" s="1066"/>
      <c r="BY46" s="1066"/>
      <c r="BZ46" s="1066"/>
      <c r="CA46" s="1066"/>
      <c r="CB46" s="1066"/>
      <c r="CC46" s="1066"/>
      <c r="CD46" s="1066"/>
      <c r="CE46" s="1066"/>
      <c r="CF46" s="1066"/>
      <c r="CG46" s="1067"/>
      <c r="CH46" s="1040"/>
      <c r="CI46" s="1041"/>
      <c r="CJ46" s="1041"/>
      <c r="CK46" s="1041"/>
      <c r="CL46" s="1042"/>
      <c r="CM46" s="1040"/>
      <c r="CN46" s="1041"/>
      <c r="CO46" s="1041"/>
      <c r="CP46" s="1041"/>
      <c r="CQ46" s="1042"/>
      <c r="CR46" s="1040"/>
      <c r="CS46" s="1041"/>
      <c r="CT46" s="1041"/>
      <c r="CU46" s="1041"/>
      <c r="CV46" s="1042"/>
      <c r="CW46" s="1040"/>
      <c r="CX46" s="1041"/>
      <c r="CY46" s="1041"/>
      <c r="CZ46" s="1041"/>
      <c r="DA46" s="1042"/>
      <c r="DB46" s="1040"/>
      <c r="DC46" s="1041"/>
      <c r="DD46" s="1041"/>
      <c r="DE46" s="1041"/>
      <c r="DF46" s="1042"/>
      <c r="DG46" s="1040"/>
      <c r="DH46" s="1041"/>
      <c r="DI46" s="1041"/>
      <c r="DJ46" s="1041"/>
      <c r="DK46" s="1042"/>
      <c r="DL46" s="1040"/>
      <c r="DM46" s="1041"/>
      <c r="DN46" s="1041"/>
      <c r="DO46" s="1041"/>
      <c r="DP46" s="1042"/>
      <c r="DQ46" s="1040"/>
      <c r="DR46" s="1041"/>
      <c r="DS46" s="1041"/>
      <c r="DT46" s="1041"/>
      <c r="DU46" s="1042"/>
      <c r="DV46" s="1043"/>
      <c r="DW46" s="1044"/>
      <c r="DX46" s="1044"/>
      <c r="DY46" s="1044"/>
      <c r="DZ46" s="1045"/>
      <c r="EA46" s="246"/>
    </row>
    <row r="47" spans="1:131" s="247" customFormat="1" ht="26.25" customHeight="1" x14ac:dyDescent="0.15">
      <c r="A47" s="261">
        <v>20</v>
      </c>
      <c r="B47" s="1082"/>
      <c r="C47" s="1083"/>
      <c r="D47" s="1083"/>
      <c r="E47" s="1083"/>
      <c r="F47" s="1083"/>
      <c r="G47" s="1083"/>
      <c r="H47" s="1083"/>
      <c r="I47" s="1083"/>
      <c r="J47" s="1083"/>
      <c r="K47" s="1083"/>
      <c r="L47" s="1083"/>
      <c r="M47" s="1083"/>
      <c r="N47" s="1083"/>
      <c r="O47" s="1083"/>
      <c r="P47" s="1084"/>
      <c r="Q47" s="1094"/>
      <c r="R47" s="1095"/>
      <c r="S47" s="1095"/>
      <c r="T47" s="1095"/>
      <c r="U47" s="1095"/>
      <c r="V47" s="1095"/>
      <c r="W47" s="1095"/>
      <c r="X47" s="1095"/>
      <c r="Y47" s="1095"/>
      <c r="Z47" s="1095"/>
      <c r="AA47" s="1095"/>
      <c r="AB47" s="1095"/>
      <c r="AC47" s="1095"/>
      <c r="AD47" s="1095"/>
      <c r="AE47" s="1096"/>
      <c r="AF47" s="1088"/>
      <c r="AG47" s="1089"/>
      <c r="AH47" s="1089"/>
      <c r="AI47" s="1089"/>
      <c r="AJ47" s="1090"/>
      <c r="AK47" s="761"/>
      <c r="AL47" s="1026"/>
      <c r="AM47" s="1026"/>
      <c r="AN47" s="1026"/>
      <c r="AO47" s="1026"/>
      <c r="AP47" s="1026"/>
      <c r="AQ47" s="1026"/>
      <c r="AR47" s="1026"/>
      <c r="AS47" s="1026"/>
      <c r="AT47" s="1026"/>
      <c r="AU47" s="1026"/>
      <c r="AV47" s="1026"/>
      <c r="AW47" s="1026"/>
      <c r="AX47" s="1026"/>
      <c r="AY47" s="1026"/>
      <c r="AZ47" s="1093"/>
      <c r="BA47" s="1093"/>
      <c r="BB47" s="1093"/>
      <c r="BC47" s="1093"/>
      <c r="BD47" s="1093"/>
      <c r="BE47" s="1077"/>
      <c r="BF47" s="1077"/>
      <c r="BG47" s="1077"/>
      <c r="BH47" s="1077"/>
      <c r="BI47" s="1078"/>
      <c r="BJ47" s="252"/>
      <c r="BK47" s="252"/>
      <c r="BL47" s="252"/>
      <c r="BM47" s="252"/>
      <c r="BN47" s="252"/>
      <c r="BO47" s="265"/>
      <c r="BP47" s="265"/>
      <c r="BQ47" s="262">
        <v>41</v>
      </c>
      <c r="BR47" s="263"/>
      <c r="BS47" s="1065"/>
      <c r="BT47" s="1066"/>
      <c r="BU47" s="1066"/>
      <c r="BV47" s="1066"/>
      <c r="BW47" s="1066"/>
      <c r="BX47" s="1066"/>
      <c r="BY47" s="1066"/>
      <c r="BZ47" s="1066"/>
      <c r="CA47" s="1066"/>
      <c r="CB47" s="1066"/>
      <c r="CC47" s="1066"/>
      <c r="CD47" s="1066"/>
      <c r="CE47" s="1066"/>
      <c r="CF47" s="1066"/>
      <c r="CG47" s="1067"/>
      <c r="CH47" s="1040"/>
      <c r="CI47" s="1041"/>
      <c r="CJ47" s="1041"/>
      <c r="CK47" s="1041"/>
      <c r="CL47" s="1042"/>
      <c r="CM47" s="1040"/>
      <c r="CN47" s="1041"/>
      <c r="CO47" s="1041"/>
      <c r="CP47" s="1041"/>
      <c r="CQ47" s="1042"/>
      <c r="CR47" s="1040"/>
      <c r="CS47" s="1041"/>
      <c r="CT47" s="1041"/>
      <c r="CU47" s="1041"/>
      <c r="CV47" s="1042"/>
      <c r="CW47" s="1040"/>
      <c r="CX47" s="1041"/>
      <c r="CY47" s="1041"/>
      <c r="CZ47" s="1041"/>
      <c r="DA47" s="1042"/>
      <c r="DB47" s="1040"/>
      <c r="DC47" s="1041"/>
      <c r="DD47" s="1041"/>
      <c r="DE47" s="1041"/>
      <c r="DF47" s="1042"/>
      <c r="DG47" s="1040"/>
      <c r="DH47" s="1041"/>
      <c r="DI47" s="1041"/>
      <c r="DJ47" s="1041"/>
      <c r="DK47" s="1042"/>
      <c r="DL47" s="1040"/>
      <c r="DM47" s="1041"/>
      <c r="DN47" s="1041"/>
      <c r="DO47" s="1041"/>
      <c r="DP47" s="1042"/>
      <c r="DQ47" s="1040"/>
      <c r="DR47" s="1041"/>
      <c r="DS47" s="1041"/>
      <c r="DT47" s="1041"/>
      <c r="DU47" s="1042"/>
      <c r="DV47" s="1043"/>
      <c r="DW47" s="1044"/>
      <c r="DX47" s="1044"/>
      <c r="DY47" s="1044"/>
      <c r="DZ47" s="1045"/>
      <c r="EA47" s="246"/>
    </row>
    <row r="48" spans="1:131" s="247" customFormat="1" ht="26.25" customHeight="1" x14ac:dyDescent="0.15">
      <c r="A48" s="261">
        <v>21</v>
      </c>
      <c r="B48" s="1082"/>
      <c r="C48" s="1083"/>
      <c r="D48" s="1083"/>
      <c r="E48" s="1083"/>
      <c r="F48" s="1083"/>
      <c r="G48" s="1083"/>
      <c r="H48" s="1083"/>
      <c r="I48" s="1083"/>
      <c r="J48" s="1083"/>
      <c r="K48" s="1083"/>
      <c r="L48" s="1083"/>
      <c r="M48" s="1083"/>
      <c r="N48" s="1083"/>
      <c r="O48" s="1083"/>
      <c r="P48" s="1084"/>
      <c r="Q48" s="1094"/>
      <c r="R48" s="1095"/>
      <c r="S48" s="1095"/>
      <c r="T48" s="1095"/>
      <c r="U48" s="1095"/>
      <c r="V48" s="1095"/>
      <c r="W48" s="1095"/>
      <c r="X48" s="1095"/>
      <c r="Y48" s="1095"/>
      <c r="Z48" s="1095"/>
      <c r="AA48" s="1095"/>
      <c r="AB48" s="1095"/>
      <c r="AC48" s="1095"/>
      <c r="AD48" s="1095"/>
      <c r="AE48" s="1096"/>
      <c r="AF48" s="1088"/>
      <c r="AG48" s="1089"/>
      <c r="AH48" s="1089"/>
      <c r="AI48" s="1089"/>
      <c r="AJ48" s="1090"/>
      <c r="AK48" s="761"/>
      <c r="AL48" s="1026"/>
      <c r="AM48" s="1026"/>
      <c r="AN48" s="1026"/>
      <c r="AO48" s="1026"/>
      <c r="AP48" s="1026"/>
      <c r="AQ48" s="1026"/>
      <c r="AR48" s="1026"/>
      <c r="AS48" s="1026"/>
      <c r="AT48" s="1026"/>
      <c r="AU48" s="1026"/>
      <c r="AV48" s="1026"/>
      <c r="AW48" s="1026"/>
      <c r="AX48" s="1026"/>
      <c r="AY48" s="1026"/>
      <c r="AZ48" s="1093"/>
      <c r="BA48" s="1093"/>
      <c r="BB48" s="1093"/>
      <c r="BC48" s="1093"/>
      <c r="BD48" s="1093"/>
      <c r="BE48" s="1077"/>
      <c r="BF48" s="1077"/>
      <c r="BG48" s="1077"/>
      <c r="BH48" s="1077"/>
      <c r="BI48" s="1078"/>
      <c r="BJ48" s="252"/>
      <c r="BK48" s="252"/>
      <c r="BL48" s="252"/>
      <c r="BM48" s="252"/>
      <c r="BN48" s="252"/>
      <c r="BO48" s="265"/>
      <c r="BP48" s="265"/>
      <c r="BQ48" s="262">
        <v>42</v>
      </c>
      <c r="BR48" s="263"/>
      <c r="BS48" s="1065"/>
      <c r="BT48" s="1066"/>
      <c r="BU48" s="1066"/>
      <c r="BV48" s="1066"/>
      <c r="BW48" s="1066"/>
      <c r="BX48" s="1066"/>
      <c r="BY48" s="1066"/>
      <c r="BZ48" s="1066"/>
      <c r="CA48" s="1066"/>
      <c r="CB48" s="1066"/>
      <c r="CC48" s="1066"/>
      <c r="CD48" s="1066"/>
      <c r="CE48" s="1066"/>
      <c r="CF48" s="1066"/>
      <c r="CG48" s="1067"/>
      <c r="CH48" s="1040"/>
      <c r="CI48" s="1041"/>
      <c r="CJ48" s="1041"/>
      <c r="CK48" s="1041"/>
      <c r="CL48" s="1042"/>
      <c r="CM48" s="1040"/>
      <c r="CN48" s="1041"/>
      <c r="CO48" s="1041"/>
      <c r="CP48" s="1041"/>
      <c r="CQ48" s="1042"/>
      <c r="CR48" s="1040"/>
      <c r="CS48" s="1041"/>
      <c r="CT48" s="1041"/>
      <c r="CU48" s="1041"/>
      <c r="CV48" s="1042"/>
      <c r="CW48" s="1040"/>
      <c r="CX48" s="1041"/>
      <c r="CY48" s="1041"/>
      <c r="CZ48" s="1041"/>
      <c r="DA48" s="1042"/>
      <c r="DB48" s="1040"/>
      <c r="DC48" s="1041"/>
      <c r="DD48" s="1041"/>
      <c r="DE48" s="1041"/>
      <c r="DF48" s="1042"/>
      <c r="DG48" s="1040"/>
      <c r="DH48" s="1041"/>
      <c r="DI48" s="1041"/>
      <c r="DJ48" s="1041"/>
      <c r="DK48" s="1042"/>
      <c r="DL48" s="1040"/>
      <c r="DM48" s="1041"/>
      <c r="DN48" s="1041"/>
      <c r="DO48" s="1041"/>
      <c r="DP48" s="1042"/>
      <c r="DQ48" s="1040"/>
      <c r="DR48" s="1041"/>
      <c r="DS48" s="1041"/>
      <c r="DT48" s="1041"/>
      <c r="DU48" s="1042"/>
      <c r="DV48" s="1043"/>
      <c r="DW48" s="1044"/>
      <c r="DX48" s="1044"/>
      <c r="DY48" s="1044"/>
      <c r="DZ48" s="1045"/>
      <c r="EA48" s="246"/>
    </row>
    <row r="49" spans="1:131" s="247" customFormat="1" ht="26.25" customHeight="1" x14ac:dyDescent="0.15">
      <c r="A49" s="261">
        <v>22</v>
      </c>
      <c r="B49" s="1082"/>
      <c r="C49" s="1083"/>
      <c r="D49" s="1083"/>
      <c r="E49" s="1083"/>
      <c r="F49" s="1083"/>
      <c r="G49" s="1083"/>
      <c r="H49" s="1083"/>
      <c r="I49" s="1083"/>
      <c r="J49" s="1083"/>
      <c r="K49" s="1083"/>
      <c r="L49" s="1083"/>
      <c r="M49" s="1083"/>
      <c r="N49" s="1083"/>
      <c r="O49" s="1083"/>
      <c r="P49" s="1084"/>
      <c r="Q49" s="1094"/>
      <c r="R49" s="1095"/>
      <c r="S49" s="1095"/>
      <c r="T49" s="1095"/>
      <c r="U49" s="1095"/>
      <c r="V49" s="1095"/>
      <c r="W49" s="1095"/>
      <c r="X49" s="1095"/>
      <c r="Y49" s="1095"/>
      <c r="Z49" s="1095"/>
      <c r="AA49" s="1095"/>
      <c r="AB49" s="1095"/>
      <c r="AC49" s="1095"/>
      <c r="AD49" s="1095"/>
      <c r="AE49" s="1096"/>
      <c r="AF49" s="1088"/>
      <c r="AG49" s="1089"/>
      <c r="AH49" s="1089"/>
      <c r="AI49" s="1089"/>
      <c r="AJ49" s="1090"/>
      <c r="AK49" s="761"/>
      <c r="AL49" s="1026"/>
      <c r="AM49" s="1026"/>
      <c r="AN49" s="1026"/>
      <c r="AO49" s="1026"/>
      <c r="AP49" s="1026"/>
      <c r="AQ49" s="1026"/>
      <c r="AR49" s="1026"/>
      <c r="AS49" s="1026"/>
      <c r="AT49" s="1026"/>
      <c r="AU49" s="1026"/>
      <c r="AV49" s="1026"/>
      <c r="AW49" s="1026"/>
      <c r="AX49" s="1026"/>
      <c r="AY49" s="1026"/>
      <c r="AZ49" s="1093"/>
      <c r="BA49" s="1093"/>
      <c r="BB49" s="1093"/>
      <c r="BC49" s="1093"/>
      <c r="BD49" s="1093"/>
      <c r="BE49" s="1077"/>
      <c r="BF49" s="1077"/>
      <c r="BG49" s="1077"/>
      <c r="BH49" s="1077"/>
      <c r="BI49" s="1078"/>
      <c r="BJ49" s="252"/>
      <c r="BK49" s="252"/>
      <c r="BL49" s="252"/>
      <c r="BM49" s="252"/>
      <c r="BN49" s="252"/>
      <c r="BO49" s="265"/>
      <c r="BP49" s="265"/>
      <c r="BQ49" s="262">
        <v>43</v>
      </c>
      <c r="BR49" s="263"/>
      <c r="BS49" s="1065"/>
      <c r="BT49" s="1066"/>
      <c r="BU49" s="1066"/>
      <c r="BV49" s="1066"/>
      <c r="BW49" s="1066"/>
      <c r="BX49" s="1066"/>
      <c r="BY49" s="1066"/>
      <c r="BZ49" s="1066"/>
      <c r="CA49" s="1066"/>
      <c r="CB49" s="1066"/>
      <c r="CC49" s="1066"/>
      <c r="CD49" s="1066"/>
      <c r="CE49" s="1066"/>
      <c r="CF49" s="1066"/>
      <c r="CG49" s="1067"/>
      <c r="CH49" s="1040"/>
      <c r="CI49" s="1041"/>
      <c r="CJ49" s="1041"/>
      <c r="CK49" s="1041"/>
      <c r="CL49" s="1042"/>
      <c r="CM49" s="1040"/>
      <c r="CN49" s="1041"/>
      <c r="CO49" s="1041"/>
      <c r="CP49" s="1041"/>
      <c r="CQ49" s="1042"/>
      <c r="CR49" s="1040"/>
      <c r="CS49" s="1041"/>
      <c r="CT49" s="1041"/>
      <c r="CU49" s="1041"/>
      <c r="CV49" s="1042"/>
      <c r="CW49" s="1040"/>
      <c r="CX49" s="1041"/>
      <c r="CY49" s="1041"/>
      <c r="CZ49" s="1041"/>
      <c r="DA49" s="1042"/>
      <c r="DB49" s="1040"/>
      <c r="DC49" s="1041"/>
      <c r="DD49" s="1041"/>
      <c r="DE49" s="1041"/>
      <c r="DF49" s="1042"/>
      <c r="DG49" s="1040"/>
      <c r="DH49" s="1041"/>
      <c r="DI49" s="1041"/>
      <c r="DJ49" s="1041"/>
      <c r="DK49" s="1042"/>
      <c r="DL49" s="1040"/>
      <c r="DM49" s="1041"/>
      <c r="DN49" s="1041"/>
      <c r="DO49" s="1041"/>
      <c r="DP49" s="1042"/>
      <c r="DQ49" s="1040"/>
      <c r="DR49" s="1041"/>
      <c r="DS49" s="1041"/>
      <c r="DT49" s="1041"/>
      <c r="DU49" s="1042"/>
      <c r="DV49" s="1043"/>
      <c r="DW49" s="1044"/>
      <c r="DX49" s="1044"/>
      <c r="DY49" s="1044"/>
      <c r="DZ49" s="1045"/>
      <c r="EA49" s="246"/>
    </row>
    <row r="50" spans="1:131" s="247" customFormat="1" ht="26.25" customHeight="1" x14ac:dyDescent="0.15">
      <c r="A50" s="261">
        <v>23</v>
      </c>
      <c r="B50" s="1082"/>
      <c r="C50" s="1083"/>
      <c r="D50" s="1083"/>
      <c r="E50" s="1083"/>
      <c r="F50" s="1083"/>
      <c r="G50" s="1083"/>
      <c r="H50" s="1083"/>
      <c r="I50" s="1083"/>
      <c r="J50" s="1083"/>
      <c r="K50" s="1083"/>
      <c r="L50" s="1083"/>
      <c r="M50" s="1083"/>
      <c r="N50" s="1083"/>
      <c r="O50" s="1083"/>
      <c r="P50" s="1084"/>
      <c r="Q50" s="1085"/>
      <c r="R50" s="1086"/>
      <c r="S50" s="1086"/>
      <c r="T50" s="1086"/>
      <c r="U50" s="1086"/>
      <c r="V50" s="1086"/>
      <c r="W50" s="1086"/>
      <c r="X50" s="1086"/>
      <c r="Y50" s="1086"/>
      <c r="Z50" s="1086"/>
      <c r="AA50" s="1086"/>
      <c r="AB50" s="1086"/>
      <c r="AC50" s="1086"/>
      <c r="AD50" s="1086"/>
      <c r="AE50" s="1087"/>
      <c r="AF50" s="1088"/>
      <c r="AG50" s="1089"/>
      <c r="AH50" s="1089"/>
      <c r="AI50" s="1089"/>
      <c r="AJ50" s="1090"/>
      <c r="AK50" s="1091"/>
      <c r="AL50" s="1086"/>
      <c r="AM50" s="1086"/>
      <c r="AN50" s="1086"/>
      <c r="AO50" s="1086"/>
      <c r="AP50" s="1086"/>
      <c r="AQ50" s="1086"/>
      <c r="AR50" s="1086"/>
      <c r="AS50" s="1086"/>
      <c r="AT50" s="1086"/>
      <c r="AU50" s="1086"/>
      <c r="AV50" s="1086"/>
      <c r="AW50" s="1086"/>
      <c r="AX50" s="1086"/>
      <c r="AY50" s="1086"/>
      <c r="AZ50" s="1092"/>
      <c r="BA50" s="1092"/>
      <c r="BB50" s="1092"/>
      <c r="BC50" s="1092"/>
      <c r="BD50" s="1092"/>
      <c r="BE50" s="1077"/>
      <c r="BF50" s="1077"/>
      <c r="BG50" s="1077"/>
      <c r="BH50" s="1077"/>
      <c r="BI50" s="1078"/>
      <c r="BJ50" s="252"/>
      <c r="BK50" s="252"/>
      <c r="BL50" s="252"/>
      <c r="BM50" s="252"/>
      <c r="BN50" s="252"/>
      <c r="BO50" s="265"/>
      <c r="BP50" s="265"/>
      <c r="BQ50" s="262">
        <v>44</v>
      </c>
      <c r="BR50" s="263"/>
      <c r="BS50" s="1065"/>
      <c r="BT50" s="1066"/>
      <c r="BU50" s="1066"/>
      <c r="BV50" s="1066"/>
      <c r="BW50" s="1066"/>
      <c r="BX50" s="1066"/>
      <c r="BY50" s="1066"/>
      <c r="BZ50" s="1066"/>
      <c r="CA50" s="1066"/>
      <c r="CB50" s="1066"/>
      <c r="CC50" s="1066"/>
      <c r="CD50" s="1066"/>
      <c r="CE50" s="1066"/>
      <c r="CF50" s="1066"/>
      <c r="CG50" s="1067"/>
      <c r="CH50" s="1040"/>
      <c r="CI50" s="1041"/>
      <c r="CJ50" s="1041"/>
      <c r="CK50" s="1041"/>
      <c r="CL50" s="1042"/>
      <c r="CM50" s="1040"/>
      <c r="CN50" s="1041"/>
      <c r="CO50" s="1041"/>
      <c r="CP50" s="1041"/>
      <c r="CQ50" s="1042"/>
      <c r="CR50" s="1040"/>
      <c r="CS50" s="1041"/>
      <c r="CT50" s="1041"/>
      <c r="CU50" s="1041"/>
      <c r="CV50" s="1042"/>
      <c r="CW50" s="1040"/>
      <c r="CX50" s="1041"/>
      <c r="CY50" s="1041"/>
      <c r="CZ50" s="1041"/>
      <c r="DA50" s="1042"/>
      <c r="DB50" s="1040"/>
      <c r="DC50" s="1041"/>
      <c r="DD50" s="1041"/>
      <c r="DE50" s="1041"/>
      <c r="DF50" s="1042"/>
      <c r="DG50" s="1040"/>
      <c r="DH50" s="1041"/>
      <c r="DI50" s="1041"/>
      <c r="DJ50" s="1041"/>
      <c r="DK50" s="1042"/>
      <c r="DL50" s="1040"/>
      <c r="DM50" s="1041"/>
      <c r="DN50" s="1041"/>
      <c r="DO50" s="1041"/>
      <c r="DP50" s="1042"/>
      <c r="DQ50" s="1040"/>
      <c r="DR50" s="1041"/>
      <c r="DS50" s="1041"/>
      <c r="DT50" s="1041"/>
      <c r="DU50" s="1042"/>
      <c r="DV50" s="1043"/>
      <c r="DW50" s="1044"/>
      <c r="DX50" s="1044"/>
      <c r="DY50" s="1044"/>
      <c r="DZ50" s="1045"/>
      <c r="EA50" s="246"/>
    </row>
    <row r="51" spans="1:131" s="247" customFormat="1" ht="26.25" customHeight="1" x14ac:dyDescent="0.15">
      <c r="A51" s="261">
        <v>24</v>
      </c>
      <c r="B51" s="1082"/>
      <c r="C51" s="1083"/>
      <c r="D51" s="1083"/>
      <c r="E51" s="1083"/>
      <c r="F51" s="1083"/>
      <c r="G51" s="1083"/>
      <c r="H51" s="1083"/>
      <c r="I51" s="1083"/>
      <c r="J51" s="1083"/>
      <c r="K51" s="1083"/>
      <c r="L51" s="1083"/>
      <c r="M51" s="1083"/>
      <c r="N51" s="1083"/>
      <c r="O51" s="1083"/>
      <c r="P51" s="1084"/>
      <c r="Q51" s="1085"/>
      <c r="R51" s="1086"/>
      <c r="S51" s="1086"/>
      <c r="T51" s="1086"/>
      <c r="U51" s="1086"/>
      <c r="V51" s="1086"/>
      <c r="W51" s="1086"/>
      <c r="X51" s="1086"/>
      <c r="Y51" s="1086"/>
      <c r="Z51" s="1086"/>
      <c r="AA51" s="1086"/>
      <c r="AB51" s="1086"/>
      <c r="AC51" s="1086"/>
      <c r="AD51" s="1086"/>
      <c r="AE51" s="1087"/>
      <c r="AF51" s="1088"/>
      <c r="AG51" s="1089"/>
      <c r="AH51" s="1089"/>
      <c r="AI51" s="1089"/>
      <c r="AJ51" s="1090"/>
      <c r="AK51" s="1091"/>
      <c r="AL51" s="1086"/>
      <c r="AM51" s="1086"/>
      <c r="AN51" s="1086"/>
      <c r="AO51" s="1086"/>
      <c r="AP51" s="1086"/>
      <c r="AQ51" s="1086"/>
      <c r="AR51" s="1086"/>
      <c r="AS51" s="1086"/>
      <c r="AT51" s="1086"/>
      <c r="AU51" s="1086"/>
      <c r="AV51" s="1086"/>
      <c r="AW51" s="1086"/>
      <c r="AX51" s="1086"/>
      <c r="AY51" s="1086"/>
      <c r="AZ51" s="1092"/>
      <c r="BA51" s="1092"/>
      <c r="BB51" s="1092"/>
      <c r="BC51" s="1092"/>
      <c r="BD51" s="1092"/>
      <c r="BE51" s="1077"/>
      <c r="BF51" s="1077"/>
      <c r="BG51" s="1077"/>
      <c r="BH51" s="1077"/>
      <c r="BI51" s="1078"/>
      <c r="BJ51" s="252"/>
      <c r="BK51" s="252"/>
      <c r="BL51" s="252"/>
      <c r="BM51" s="252"/>
      <c r="BN51" s="252"/>
      <c r="BO51" s="265"/>
      <c r="BP51" s="265"/>
      <c r="BQ51" s="262">
        <v>45</v>
      </c>
      <c r="BR51" s="263"/>
      <c r="BS51" s="1065"/>
      <c r="BT51" s="1066"/>
      <c r="BU51" s="1066"/>
      <c r="BV51" s="1066"/>
      <c r="BW51" s="1066"/>
      <c r="BX51" s="1066"/>
      <c r="BY51" s="1066"/>
      <c r="BZ51" s="1066"/>
      <c r="CA51" s="1066"/>
      <c r="CB51" s="1066"/>
      <c r="CC51" s="1066"/>
      <c r="CD51" s="1066"/>
      <c r="CE51" s="1066"/>
      <c r="CF51" s="1066"/>
      <c r="CG51" s="1067"/>
      <c r="CH51" s="1040"/>
      <c r="CI51" s="1041"/>
      <c r="CJ51" s="1041"/>
      <c r="CK51" s="1041"/>
      <c r="CL51" s="1042"/>
      <c r="CM51" s="1040"/>
      <c r="CN51" s="1041"/>
      <c r="CO51" s="1041"/>
      <c r="CP51" s="1041"/>
      <c r="CQ51" s="1042"/>
      <c r="CR51" s="1040"/>
      <c r="CS51" s="1041"/>
      <c r="CT51" s="1041"/>
      <c r="CU51" s="1041"/>
      <c r="CV51" s="1042"/>
      <c r="CW51" s="1040"/>
      <c r="CX51" s="1041"/>
      <c r="CY51" s="1041"/>
      <c r="CZ51" s="1041"/>
      <c r="DA51" s="1042"/>
      <c r="DB51" s="1040"/>
      <c r="DC51" s="1041"/>
      <c r="DD51" s="1041"/>
      <c r="DE51" s="1041"/>
      <c r="DF51" s="1042"/>
      <c r="DG51" s="1040"/>
      <c r="DH51" s="1041"/>
      <c r="DI51" s="1041"/>
      <c r="DJ51" s="1041"/>
      <c r="DK51" s="1042"/>
      <c r="DL51" s="1040"/>
      <c r="DM51" s="1041"/>
      <c r="DN51" s="1041"/>
      <c r="DO51" s="1041"/>
      <c r="DP51" s="1042"/>
      <c r="DQ51" s="1040"/>
      <c r="DR51" s="1041"/>
      <c r="DS51" s="1041"/>
      <c r="DT51" s="1041"/>
      <c r="DU51" s="1042"/>
      <c r="DV51" s="1043"/>
      <c r="DW51" s="1044"/>
      <c r="DX51" s="1044"/>
      <c r="DY51" s="1044"/>
      <c r="DZ51" s="1045"/>
      <c r="EA51" s="246"/>
    </row>
    <row r="52" spans="1:131" s="247" customFormat="1" ht="26.25" customHeight="1" x14ac:dyDescent="0.15">
      <c r="A52" s="261">
        <v>25</v>
      </c>
      <c r="B52" s="1082"/>
      <c r="C52" s="1083"/>
      <c r="D52" s="1083"/>
      <c r="E52" s="1083"/>
      <c r="F52" s="1083"/>
      <c r="G52" s="1083"/>
      <c r="H52" s="1083"/>
      <c r="I52" s="1083"/>
      <c r="J52" s="1083"/>
      <c r="K52" s="1083"/>
      <c r="L52" s="1083"/>
      <c r="M52" s="1083"/>
      <c r="N52" s="1083"/>
      <c r="O52" s="1083"/>
      <c r="P52" s="1084"/>
      <c r="Q52" s="1085"/>
      <c r="R52" s="1086"/>
      <c r="S52" s="1086"/>
      <c r="T52" s="1086"/>
      <c r="U52" s="1086"/>
      <c r="V52" s="1086"/>
      <c r="W52" s="1086"/>
      <c r="X52" s="1086"/>
      <c r="Y52" s="1086"/>
      <c r="Z52" s="1086"/>
      <c r="AA52" s="1086"/>
      <c r="AB52" s="1086"/>
      <c r="AC52" s="1086"/>
      <c r="AD52" s="1086"/>
      <c r="AE52" s="1087"/>
      <c r="AF52" s="1088"/>
      <c r="AG52" s="1089"/>
      <c r="AH52" s="1089"/>
      <c r="AI52" s="1089"/>
      <c r="AJ52" s="1090"/>
      <c r="AK52" s="1091"/>
      <c r="AL52" s="1086"/>
      <c r="AM52" s="1086"/>
      <c r="AN52" s="1086"/>
      <c r="AO52" s="1086"/>
      <c r="AP52" s="1086"/>
      <c r="AQ52" s="1086"/>
      <c r="AR52" s="1086"/>
      <c r="AS52" s="1086"/>
      <c r="AT52" s="1086"/>
      <c r="AU52" s="1086"/>
      <c r="AV52" s="1086"/>
      <c r="AW52" s="1086"/>
      <c r="AX52" s="1086"/>
      <c r="AY52" s="1086"/>
      <c r="AZ52" s="1092"/>
      <c r="BA52" s="1092"/>
      <c r="BB52" s="1092"/>
      <c r="BC52" s="1092"/>
      <c r="BD52" s="1092"/>
      <c r="BE52" s="1077"/>
      <c r="BF52" s="1077"/>
      <c r="BG52" s="1077"/>
      <c r="BH52" s="1077"/>
      <c r="BI52" s="1078"/>
      <c r="BJ52" s="252"/>
      <c r="BK52" s="252"/>
      <c r="BL52" s="252"/>
      <c r="BM52" s="252"/>
      <c r="BN52" s="252"/>
      <c r="BO52" s="265"/>
      <c r="BP52" s="265"/>
      <c r="BQ52" s="262">
        <v>46</v>
      </c>
      <c r="BR52" s="263"/>
      <c r="BS52" s="1065"/>
      <c r="BT52" s="1066"/>
      <c r="BU52" s="1066"/>
      <c r="BV52" s="1066"/>
      <c r="BW52" s="1066"/>
      <c r="BX52" s="1066"/>
      <c r="BY52" s="1066"/>
      <c r="BZ52" s="1066"/>
      <c r="CA52" s="1066"/>
      <c r="CB52" s="1066"/>
      <c r="CC52" s="1066"/>
      <c r="CD52" s="1066"/>
      <c r="CE52" s="1066"/>
      <c r="CF52" s="1066"/>
      <c r="CG52" s="1067"/>
      <c r="CH52" s="1040"/>
      <c r="CI52" s="1041"/>
      <c r="CJ52" s="1041"/>
      <c r="CK52" s="1041"/>
      <c r="CL52" s="1042"/>
      <c r="CM52" s="1040"/>
      <c r="CN52" s="1041"/>
      <c r="CO52" s="1041"/>
      <c r="CP52" s="1041"/>
      <c r="CQ52" s="1042"/>
      <c r="CR52" s="1040"/>
      <c r="CS52" s="1041"/>
      <c r="CT52" s="1041"/>
      <c r="CU52" s="1041"/>
      <c r="CV52" s="1042"/>
      <c r="CW52" s="1040"/>
      <c r="CX52" s="1041"/>
      <c r="CY52" s="1041"/>
      <c r="CZ52" s="1041"/>
      <c r="DA52" s="1042"/>
      <c r="DB52" s="1040"/>
      <c r="DC52" s="1041"/>
      <c r="DD52" s="1041"/>
      <c r="DE52" s="1041"/>
      <c r="DF52" s="1042"/>
      <c r="DG52" s="1040"/>
      <c r="DH52" s="1041"/>
      <c r="DI52" s="1041"/>
      <c r="DJ52" s="1041"/>
      <c r="DK52" s="1042"/>
      <c r="DL52" s="1040"/>
      <c r="DM52" s="1041"/>
      <c r="DN52" s="1041"/>
      <c r="DO52" s="1041"/>
      <c r="DP52" s="1042"/>
      <c r="DQ52" s="1040"/>
      <c r="DR52" s="1041"/>
      <c r="DS52" s="1041"/>
      <c r="DT52" s="1041"/>
      <c r="DU52" s="1042"/>
      <c r="DV52" s="1043"/>
      <c r="DW52" s="1044"/>
      <c r="DX52" s="1044"/>
      <c r="DY52" s="1044"/>
      <c r="DZ52" s="1045"/>
      <c r="EA52" s="246"/>
    </row>
    <row r="53" spans="1:131" s="247" customFormat="1" ht="26.25" customHeight="1" x14ac:dyDescent="0.15">
      <c r="A53" s="261">
        <v>26</v>
      </c>
      <c r="B53" s="1082"/>
      <c r="C53" s="1083"/>
      <c r="D53" s="1083"/>
      <c r="E53" s="1083"/>
      <c r="F53" s="1083"/>
      <c r="G53" s="1083"/>
      <c r="H53" s="1083"/>
      <c r="I53" s="1083"/>
      <c r="J53" s="1083"/>
      <c r="K53" s="1083"/>
      <c r="L53" s="1083"/>
      <c r="M53" s="1083"/>
      <c r="N53" s="1083"/>
      <c r="O53" s="1083"/>
      <c r="P53" s="1084"/>
      <c r="Q53" s="1085"/>
      <c r="R53" s="1086"/>
      <c r="S53" s="1086"/>
      <c r="T53" s="1086"/>
      <c r="U53" s="1086"/>
      <c r="V53" s="1086"/>
      <c r="W53" s="1086"/>
      <c r="X53" s="1086"/>
      <c r="Y53" s="1086"/>
      <c r="Z53" s="1086"/>
      <c r="AA53" s="1086"/>
      <c r="AB53" s="1086"/>
      <c r="AC53" s="1086"/>
      <c r="AD53" s="1086"/>
      <c r="AE53" s="1087"/>
      <c r="AF53" s="1088"/>
      <c r="AG53" s="1089"/>
      <c r="AH53" s="1089"/>
      <c r="AI53" s="1089"/>
      <c r="AJ53" s="1090"/>
      <c r="AK53" s="1091"/>
      <c r="AL53" s="1086"/>
      <c r="AM53" s="1086"/>
      <c r="AN53" s="1086"/>
      <c r="AO53" s="1086"/>
      <c r="AP53" s="1086"/>
      <c r="AQ53" s="1086"/>
      <c r="AR53" s="1086"/>
      <c r="AS53" s="1086"/>
      <c r="AT53" s="1086"/>
      <c r="AU53" s="1086"/>
      <c r="AV53" s="1086"/>
      <c r="AW53" s="1086"/>
      <c r="AX53" s="1086"/>
      <c r="AY53" s="1086"/>
      <c r="AZ53" s="1092"/>
      <c r="BA53" s="1092"/>
      <c r="BB53" s="1092"/>
      <c r="BC53" s="1092"/>
      <c r="BD53" s="1092"/>
      <c r="BE53" s="1077"/>
      <c r="BF53" s="1077"/>
      <c r="BG53" s="1077"/>
      <c r="BH53" s="1077"/>
      <c r="BI53" s="1078"/>
      <c r="BJ53" s="252"/>
      <c r="BK53" s="252"/>
      <c r="BL53" s="252"/>
      <c r="BM53" s="252"/>
      <c r="BN53" s="252"/>
      <c r="BO53" s="265"/>
      <c r="BP53" s="265"/>
      <c r="BQ53" s="262">
        <v>47</v>
      </c>
      <c r="BR53" s="263"/>
      <c r="BS53" s="1065"/>
      <c r="BT53" s="1066"/>
      <c r="BU53" s="1066"/>
      <c r="BV53" s="1066"/>
      <c r="BW53" s="1066"/>
      <c r="BX53" s="1066"/>
      <c r="BY53" s="1066"/>
      <c r="BZ53" s="1066"/>
      <c r="CA53" s="1066"/>
      <c r="CB53" s="1066"/>
      <c r="CC53" s="1066"/>
      <c r="CD53" s="1066"/>
      <c r="CE53" s="1066"/>
      <c r="CF53" s="1066"/>
      <c r="CG53" s="1067"/>
      <c r="CH53" s="1040"/>
      <c r="CI53" s="1041"/>
      <c r="CJ53" s="1041"/>
      <c r="CK53" s="1041"/>
      <c r="CL53" s="1042"/>
      <c r="CM53" s="1040"/>
      <c r="CN53" s="1041"/>
      <c r="CO53" s="1041"/>
      <c r="CP53" s="1041"/>
      <c r="CQ53" s="1042"/>
      <c r="CR53" s="1040"/>
      <c r="CS53" s="1041"/>
      <c r="CT53" s="1041"/>
      <c r="CU53" s="1041"/>
      <c r="CV53" s="1042"/>
      <c r="CW53" s="1040"/>
      <c r="CX53" s="1041"/>
      <c r="CY53" s="1041"/>
      <c r="CZ53" s="1041"/>
      <c r="DA53" s="1042"/>
      <c r="DB53" s="1040"/>
      <c r="DC53" s="1041"/>
      <c r="DD53" s="1041"/>
      <c r="DE53" s="1041"/>
      <c r="DF53" s="1042"/>
      <c r="DG53" s="1040"/>
      <c r="DH53" s="1041"/>
      <c r="DI53" s="1041"/>
      <c r="DJ53" s="1041"/>
      <c r="DK53" s="1042"/>
      <c r="DL53" s="1040"/>
      <c r="DM53" s="1041"/>
      <c r="DN53" s="1041"/>
      <c r="DO53" s="1041"/>
      <c r="DP53" s="1042"/>
      <c r="DQ53" s="1040"/>
      <c r="DR53" s="1041"/>
      <c r="DS53" s="1041"/>
      <c r="DT53" s="1041"/>
      <c r="DU53" s="1042"/>
      <c r="DV53" s="1043"/>
      <c r="DW53" s="1044"/>
      <c r="DX53" s="1044"/>
      <c r="DY53" s="1044"/>
      <c r="DZ53" s="1045"/>
      <c r="EA53" s="246"/>
    </row>
    <row r="54" spans="1:131" s="247" customFormat="1" ht="26.25" customHeight="1" x14ac:dyDescent="0.15">
      <c r="A54" s="261">
        <v>27</v>
      </c>
      <c r="B54" s="1082"/>
      <c r="C54" s="1083"/>
      <c r="D54" s="1083"/>
      <c r="E54" s="1083"/>
      <c r="F54" s="1083"/>
      <c r="G54" s="1083"/>
      <c r="H54" s="1083"/>
      <c r="I54" s="1083"/>
      <c r="J54" s="1083"/>
      <c r="K54" s="1083"/>
      <c r="L54" s="1083"/>
      <c r="M54" s="1083"/>
      <c r="N54" s="1083"/>
      <c r="O54" s="1083"/>
      <c r="P54" s="1084"/>
      <c r="Q54" s="1085"/>
      <c r="R54" s="1086"/>
      <c r="S54" s="1086"/>
      <c r="T54" s="1086"/>
      <c r="U54" s="1086"/>
      <c r="V54" s="1086"/>
      <c r="W54" s="1086"/>
      <c r="X54" s="1086"/>
      <c r="Y54" s="1086"/>
      <c r="Z54" s="1086"/>
      <c r="AA54" s="1086"/>
      <c r="AB54" s="1086"/>
      <c r="AC54" s="1086"/>
      <c r="AD54" s="1086"/>
      <c r="AE54" s="1087"/>
      <c r="AF54" s="1088"/>
      <c r="AG54" s="1089"/>
      <c r="AH54" s="1089"/>
      <c r="AI54" s="1089"/>
      <c r="AJ54" s="1090"/>
      <c r="AK54" s="1091"/>
      <c r="AL54" s="1086"/>
      <c r="AM54" s="1086"/>
      <c r="AN54" s="1086"/>
      <c r="AO54" s="1086"/>
      <c r="AP54" s="1086"/>
      <c r="AQ54" s="1086"/>
      <c r="AR54" s="1086"/>
      <c r="AS54" s="1086"/>
      <c r="AT54" s="1086"/>
      <c r="AU54" s="1086"/>
      <c r="AV54" s="1086"/>
      <c r="AW54" s="1086"/>
      <c r="AX54" s="1086"/>
      <c r="AY54" s="1086"/>
      <c r="AZ54" s="1092"/>
      <c r="BA54" s="1092"/>
      <c r="BB54" s="1092"/>
      <c r="BC54" s="1092"/>
      <c r="BD54" s="1092"/>
      <c r="BE54" s="1077"/>
      <c r="BF54" s="1077"/>
      <c r="BG54" s="1077"/>
      <c r="BH54" s="1077"/>
      <c r="BI54" s="1078"/>
      <c r="BJ54" s="252"/>
      <c r="BK54" s="252"/>
      <c r="BL54" s="252"/>
      <c r="BM54" s="252"/>
      <c r="BN54" s="252"/>
      <c r="BO54" s="265"/>
      <c r="BP54" s="265"/>
      <c r="BQ54" s="262">
        <v>48</v>
      </c>
      <c r="BR54" s="263"/>
      <c r="BS54" s="1065"/>
      <c r="BT54" s="1066"/>
      <c r="BU54" s="1066"/>
      <c r="BV54" s="1066"/>
      <c r="BW54" s="1066"/>
      <c r="BX54" s="1066"/>
      <c r="BY54" s="1066"/>
      <c r="BZ54" s="1066"/>
      <c r="CA54" s="1066"/>
      <c r="CB54" s="1066"/>
      <c r="CC54" s="1066"/>
      <c r="CD54" s="1066"/>
      <c r="CE54" s="1066"/>
      <c r="CF54" s="1066"/>
      <c r="CG54" s="1067"/>
      <c r="CH54" s="1040"/>
      <c r="CI54" s="1041"/>
      <c r="CJ54" s="1041"/>
      <c r="CK54" s="1041"/>
      <c r="CL54" s="1042"/>
      <c r="CM54" s="1040"/>
      <c r="CN54" s="1041"/>
      <c r="CO54" s="1041"/>
      <c r="CP54" s="1041"/>
      <c r="CQ54" s="1042"/>
      <c r="CR54" s="1040"/>
      <c r="CS54" s="1041"/>
      <c r="CT54" s="1041"/>
      <c r="CU54" s="1041"/>
      <c r="CV54" s="1042"/>
      <c r="CW54" s="1040"/>
      <c r="CX54" s="1041"/>
      <c r="CY54" s="1041"/>
      <c r="CZ54" s="1041"/>
      <c r="DA54" s="1042"/>
      <c r="DB54" s="1040"/>
      <c r="DC54" s="1041"/>
      <c r="DD54" s="1041"/>
      <c r="DE54" s="1041"/>
      <c r="DF54" s="1042"/>
      <c r="DG54" s="1040"/>
      <c r="DH54" s="1041"/>
      <c r="DI54" s="1041"/>
      <c r="DJ54" s="1041"/>
      <c r="DK54" s="1042"/>
      <c r="DL54" s="1040"/>
      <c r="DM54" s="1041"/>
      <c r="DN54" s="1041"/>
      <c r="DO54" s="1041"/>
      <c r="DP54" s="1042"/>
      <c r="DQ54" s="1040"/>
      <c r="DR54" s="1041"/>
      <c r="DS54" s="1041"/>
      <c r="DT54" s="1041"/>
      <c r="DU54" s="1042"/>
      <c r="DV54" s="1043"/>
      <c r="DW54" s="1044"/>
      <c r="DX54" s="1044"/>
      <c r="DY54" s="1044"/>
      <c r="DZ54" s="1045"/>
      <c r="EA54" s="246"/>
    </row>
    <row r="55" spans="1:131" s="247" customFormat="1" ht="26.25" customHeight="1" x14ac:dyDescent="0.15">
      <c r="A55" s="261">
        <v>28</v>
      </c>
      <c r="B55" s="1082"/>
      <c r="C55" s="1083"/>
      <c r="D55" s="1083"/>
      <c r="E55" s="1083"/>
      <c r="F55" s="1083"/>
      <c r="G55" s="1083"/>
      <c r="H55" s="1083"/>
      <c r="I55" s="1083"/>
      <c r="J55" s="1083"/>
      <c r="K55" s="1083"/>
      <c r="L55" s="1083"/>
      <c r="M55" s="1083"/>
      <c r="N55" s="1083"/>
      <c r="O55" s="1083"/>
      <c r="P55" s="1084"/>
      <c r="Q55" s="1085"/>
      <c r="R55" s="1086"/>
      <c r="S55" s="1086"/>
      <c r="T55" s="1086"/>
      <c r="U55" s="1086"/>
      <c r="V55" s="1086"/>
      <c r="W55" s="1086"/>
      <c r="X55" s="1086"/>
      <c r="Y55" s="1086"/>
      <c r="Z55" s="1086"/>
      <c r="AA55" s="1086"/>
      <c r="AB55" s="1086"/>
      <c r="AC55" s="1086"/>
      <c r="AD55" s="1086"/>
      <c r="AE55" s="1087"/>
      <c r="AF55" s="1088"/>
      <c r="AG55" s="1089"/>
      <c r="AH55" s="1089"/>
      <c r="AI55" s="1089"/>
      <c r="AJ55" s="1090"/>
      <c r="AK55" s="1091"/>
      <c r="AL55" s="1086"/>
      <c r="AM55" s="1086"/>
      <c r="AN55" s="1086"/>
      <c r="AO55" s="1086"/>
      <c r="AP55" s="1086"/>
      <c r="AQ55" s="1086"/>
      <c r="AR55" s="1086"/>
      <c r="AS55" s="1086"/>
      <c r="AT55" s="1086"/>
      <c r="AU55" s="1086"/>
      <c r="AV55" s="1086"/>
      <c r="AW55" s="1086"/>
      <c r="AX55" s="1086"/>
      <c r="AY55" s="1086"/>
      <c r="AZ55" s="1092"/>
      <c r="BA55" s="1092"/>
      <c r="BB55" s="1092"/>
      <c r="BC55" s="1092"/>
      <c r="BD55" s="1092"/>
      <c r="BE55" s="1077"/>
      <c r="BF55" s="1077"/>
      <c r="BG55" s="1077"/>
      <c r="BH55" s="1077"/>
      <c r="BI55" s="1078"/>
      <c r="BJ55" s="252"/>
      <c r="BK55" s="252"/>
      <c r="BL55" s="252"/>
      <c r="BM55" s="252"/>
      <c r="BN55" s="252"/>
      <c r="BO55" s="265"/>
      <c r="BP55" s="265"/>
      <c r="BQ55" s="262">
        <v>49</v>
      </c>
      <c r="BR55" s="263"/>
      <c r="BS55" s="1065"/>
      <c r="BT55" s="1066"/>
      <c r="BU55" s="1066"/>
      <c r="BV55" s="1066"/>
      <c r="BW55" s="1066"/>
      <c r="BX55" s="1066"/>
      <c r="BY55" s="1066"/>
      <c r="BZ55" s="1066"/>
      <c r="CA55" s="1066"/>
      <c r="CB55" s="1066"/>
      <c r="CC55" s="1066"/>
      <c r="CD55" s="1066"/>
      <c r="CE55" s="1066"/>
      <c r="CF55" s="1066"/>
      <c r="CG55" s="1067"/>
      <c r="CH55" s="1040"/>
      <c r="CI55" s="1041"/>
      <c r="CJ55" s="1041"/>
      <c r="CK55" s="1041"/>
      <c r="CL55" s="1042"/>
      <c r="CM55" s="1040"/>
      <c r="CN55" s="1041"/>
      <c r="CO55" s="1041"/>
      <c r="CP55" s="1041"/>
      <c r="CQ55" s="1042"/>
      <c r="CR55" s="1040"/>
      <c r="CS55" s="1041"/>
      <c r="CT55" s="1041"/>
      <c r="CU55" s="1041"/>
      <c r="CV55" s="1042"/>
      <c r="CW55" s="1040"/>
      <c r="CX55" s="1041"/>
      <c r="CY55" s="1041"/>
      <c r="CZ55" s="1041"/>
      <c r="DA55" s="1042"/>
      <c r="DB55" s="1040"/>
      <c r="DC55" s="1041"/>
      <c r="DD55" s="1041"/>
      <c r="DE55" s="1041"/>
      <c r="DF55" s="1042"/>
      <c r="DG55" s="1040"/>
      <c r="DH55" s="1041"/>
      <c r="DI55" s="1041"/>
      <c r="DJ55" s="1041"/>
      <c r="DK55" s="1042"/>
      <c r="DL55" s="1040"/>
      <c r="DM55" s="1041"/>
      <c r="DN55" s="1041"/>
      <c r="DO55" s="1041"/>
      <c r="DP55" s="1042"/>
      <c r="DQ55" s="1040"/>
      <c r="DR55" s="1041"/>
      <c r="DS55" s="1041"/>
      <c r="DT55" s="1041"/>
      <c r="DU55" s="1042"/>
      <c r="DV55" s="1043"/>
      <c r="DW55" s="1044"/>
      <c r="DX55" s="1044"/>
      <c r="DY55" s="1044"/>
      <c r="DZ55" s="1045"/>
      <c r="EA55" s="246"/>
    </row>
    <row r="56" spans="1:131" s="247" customFormat="1" ht="26.25" customHeight="1" x14ac:dyDescent="0.15">
      <c r="A56" s="261">
        <v>29</v>
      </c>
      <c r="B56" s="1082"/>
      <c r="C56" s="1083"/>
      <c r="D56" s="1083"/>
      <c r="E56" s="1083"/>
      <c r="F56" s="1083"/>
      <c r="G56" s="1083"/>
      <c r="H56" s="1083"/>
      <c r="I56" s="1083"/>
      <c r="J56" s="1083"/>
      <c r="K56" s="1083"/>
      <c r="L56" s="1083"/>
      <c r="M56" s="1083"/>
      <c r="N56" s="1083"/>
      <c r="O56" s="1083"/>
      <c r="P56" s="1084"/>
      <c r="Q56" s="1085"/>
      <c r="R56" s="1086"/>
      <c r="S56" s="1086"/>
      <c r="T56" s="1086"/>
      <c r="U56" s="1086"/>
      <c r="V56" s="1086"/>
      <c r="W56" s="1086"/>
      <c r="X56" s="1086"/>
      <c r="Y56" s="1086"/>
      <c r="Z56" s="1086"/>
      <c r="AA56" s="1086"/>
      <c r="AB56" s="1086"/>
      <c r="AC56" s="1086"/>
      <c r="AD56" s="1086"/>
      <c r="AE56" s="1087"/>
      <c r="AF56" s="1088"/>
      <c r="AG56" s="1089"/>
      <c r="AH56" s="1089"/>
      <c r="AI56" s="1089"/>
      <c r="AJ56" s="1090"/>
      <c r="AK56" s="1091"/>
      <c r="AL56" s="1086"/>
      <c r="AM56" s="1086"/>
      <c r="AN56" s="1086"/>
      <c r="AO56" s="1086"/>
      <c r="AP56" s="1086"/>
      <c r="AQ56" s="1086"/>
      <c r="AR56" s="1086"/>
      <c r="AS56" s="1086"/>
      <c r="AT56" s="1086"/>
      <c r="AU56" s="1086"/>
      <c r="AV56" s="1086"/>
      <c r="AW56" s="1086"/>
      <c r="AX56" s="1086"/>
      <c r="AY56" s="1086"/>
      <c r="AZ56" s="1092"/>
      <c r="BA56" s="1092"/>
      <c r="BB56" s="1092"/>
      <c r="BC56" s="1092"/>
      <c r="BD56" s="1092"/>
      <c r="BE56" s="1077"/>
      <c r="BF56" s="1077"/>
      <c r="BG56" s="1077"/>
      <c r="BH56" s="1077"/>
      <c r="BI56" s="1078"/>
      <c r="BJ56" s="252"/>
      <c r="BK56" s="252"/>
      <c r="BL56" s="252"/>
      <c r="BM56" s="252"/>
      <c r="BN56" s="252"/>
      <c r="BO56" s="265"/>
      <c r="BP56" s="265"/>
      <c r="BQ56" s="262">
        <v>50</v>
      </c>
      <c r="BR56" s="263"/>
      <c r="BS56" s="1065"/>
      <c r="BT56" s="1066"/>
      <c r="BU56" s="1066"/>
      <c r="BV56" s="1066"/>
      <c r="BW56" s="1066"/>
      <c r="BX56" s="1066"/>
      <c r="BY56" s="1066"/>
      <c r="BZ56" s="1066"/>
      <c r="CA56" s="1066"/>
      <c r="CB56" s="1066"/>
      <c r="CC56" s="1066"/>
      <c r="CD56" s="1066"/>
      <c r="CE56" s="1066"/>
      <c r="CF56" s="1066"/>
      <c r="CG56" s="1067"/>
      <c r="CH56" s="1040"/>
      <c r="CI56" s="1041"/>
      <c r="CJ56" s="1041"/>
      <c r="CK56" s="1041"/>
      <c r="CL56" s="1042"/>
      <c r="CM56" s="1040"/>
      <c r="CN56" s="1041"/>
      <c r="CO56" s="1041"/>
      <c r="CP56" s="1041"/>
      <c r="CQ56" s="1042"/>
      <c r="CR56" s="1040"/>
      <c r="CS56" s="1041"/>
      <c r="CT56" s="1041"/>
      <c r="CU56" s="1041"/>
      <c r="CV56" s="1042"/>
      <c r="CW56" s="1040"/>
      <c r="CX56" s="1041"/>
      <c r="CY56" s="1041"/>
      <c r="CZ56" s="1041"/>
      <c r="DA56" s="1042"/>
      <c r="DB56" s="1040"/>
      <c r="DC56" s="1041"/>
      <c r="DD56" s="1041"/>
      <c r="DE56" s="1041"/>
      <c r="DF56" s="1042"/>
      <c r="DG56" s="1040"/>
      <c r="DH56" s="1041"/>
      <c r="DI56" s="1041"/>
      <c r="DJ56" s="1041"/>
      <c r="DK56" s="1042"/>
      <c r="DL56" s="1040"/>
      <c r="DM56" s="1041"/>
      <c r="DN56" s="1041"/>
      <c r="DO56" s="1041"/>
      <c r="DP56" s="1042"/>
      <c r="DQ56" s="1040"/>
      <c r="DR56" s="1041"/>
      <c r="DS56" s="1041"/>
      <c r="DT56" s="1041"/>
      <c r="DU56" s="1042"/>
      <c r="DV56" s="1043"/>
      <c r="DW56" s="1044"/>
      <c r="DX56" s="1044"/>
      <c r="DY56" s="1044"/>
      <c r="DZ56" s="1045"/>
      <c r="EA56" s="246"/>
    </row>
    <row r="57" spans="1:131" s="247" customFormat="1" ht="26.25" customHeight="1" x14ac:dyDescent="0.15">
      <c r="A57" s="261">
        <v>30</v>
      </c>
      <c r="B57" s="1082"/>
      <c r="C57" s="1083"/>
      <c r="D57" s="1083"/>
      <c r="E57" s="1083"/>
      <c r="F57" s="1083"/>
      <c r="G57" s="1083"/>
      <c r="H57" s="1083"/>
      <c r="I57" s="1083"/>
      <c r="J57" s="1083"/>
      <c r="K57" s="1083"/>
      <c r="L57" s="1083"/>
      <c r="M57" s="1083"/>
      <c r="N57" s="1083"/>
      <c r="O57" s="1083"/>
      <c r="P57" s="1084"/>
      <c r="Q57" s="1085"/>
      <c r="R57" s="1086"/>
      <c r="S57" s="1086"/>
      <c r="T57" s="1086"/>
      <c r="U57" s="1086"/>
      <c r="V57" s="1086"/>
      <c r="W57" s="1086"/>
      <c r="X57" s="1086"/>
      <c r="Y57" s="1086"/>
      <c r="Z57" s="1086"/>
      <c r="AA57" s="1086"/>
      <c r="AB57" s="1086"/>
      <c r="AC57" s="1086"/>
      <c r="AD57" s="1086"/>
      <c r="AE57" s="1087"/>
      <c r="AF57" s="1088"/>
      <c r="AG57" s="1089"/>
      <c r="AH57" s="1089"/>
      <c r="AI57" s="1089"/>
      <c r="AJ57" s="1090"/>
      <c r="AK57" s="1091"/>
      <c r="AL57" s="1086"/>
      <c r="AM57" s="1086"/>
      <c r="AN57" s="1086"/>
      <c r="AO57" s="1086"/>
      <c r="AP57" s="1086"/>
      <c r="AQ57" s="1086"/>
      <c r="AR57" s="1086"/>
      <c r="AS57" s="1086"/>
      <c r="AT57" s="1086"/>
      <c r="AU57" s="1086"/>
      <c r="AV57" s="1086"/>
      <c r="AW57" s="1086"/>
      <c r="AX57" s="1086"/>
      <c r="AY57" s="1086"/>
      <c r="AZ57" s="1092"/>
      <c r="BA57" s="1092"/>
      <c r="BB57" s="1092"/>
      <c r="BC57" s="1092"/>
      <c r="BD57" s="1092"/>
      <c r="BE57" s="1077"/>
      <c r="BF57" s="1077"/>
      <c r="BG57" s="1077"/>
      <c r="BH57" s="1077"/>
      <c r="BI57" s="1078"/>
      <c r="BJ57" s="252"/>
      <c r="BK57" s="252"/>
      <c r="BL57" s="252"/>
      <c r="BM57" s="252"/>
      <c r="BN57" s="252"/>
      <c r="BO57" s="265"/>
      <c r="BP57" s="265"/>
      <c r="BQ57" s="262">
        <v>51</v>
      </c>
      <c r="BR57" s="263"/>
      <c r="BS57" s="1065"/>
      <c r="BT57" s="1066"/>
      <c r="BU57" s="1066"/>
      <c r="BV57" s="1066"/>
      <c r="BW57" s="1066"/>
      <c r="BX57" s="1066"/>
      <c r="BY57" s="1066"/>
      <c r="BZ57" s="1066"/>
      <c r="CA57" s="1066"/>
      <c r="CB57" s="1066"/>
      <c r="CC57" s="1066"/>
      <c r="CD57" s="1066"/>
      <c r="CE57" s="1066"/>
      <c r="CF57" s="1066"/>
      <c r="CG57" s="1067"/>
      <c r="CH57" s="1040"/>
      <c r="CI57" s="1041"/>
      <c r="CJ57" s="1041"/>
      <c r="CK57" s="1041"/>
      <c r="CL57" s="1042"/>
      <c r="CM57" s="1040"/>
      <c r="CN57" s="1041"/>
      <c r="CO57" s="1041"/>
      <c r="CP57" s="1041"/>
      <c r="CQ57" s="1042"/>
      <c r="CR57" s="1040"/>
      <c r="CS57" s="1041"/>
      <c r="CT57" s="1041"/>
      <c r="CU57" s="1041"/>
      <c r="CV57" s="1042"/>
      <c r="CW57" s="1040"/>
      <c r="CX57" s="1041"/>
      <c r="CY57" s="1041"/>
      <c r="CZ57" s="1041"/>
      <c r="DA57" s="1042"/>
      <c r="DB57" s="1040"/>
      <c r="DC57" s="1041"/>
      <c r="DD57" s="1041"/>
      <c r="DE57" s="1041"/>
      <c r="DF57" s="1042"/>
      <c r="DG57" s="1040"/>
      <c r="DH57" s="1041"/>
      <c r="DI57" s="1041"/>
      <c r="DJ57" s="1041"/>
      <c r="DK57" s="1042"/>
      <c r="DL57" s="1040"/>
      <c r="DM57" s="1041"/>
      <c r="DN57" s="1041"/>
      <c r="DO57" s="1041"/>
      <c r="DP57" s="1042"/>
      <c r="DQ57" s="1040"/>
      <c r="DR57" s="1041"/>
      <c r="DS57" s="1041"/>
      <c r="DT57" s="1041"/>
      <c r="DU57" s="1042"/>
      <c r="DV57" s="1043"/>
      <c r="DW57" s="1044"/>
      <c r="DX57" s="1044"/>
      <c r="DY57" s="1044"/>
      <c r="DZ57" s="1045"/>
      <c r="EA57" s="246"/>
    </row>
    <row r="58" spans="1:131" s="247" customFormat="1" ht="26.25" customHeight="1" x14ac:dyDescent="0.15">
      <c r="A58" s="261">
        <v>31</v>
      </c>
      <c r="B58" s="1082"/>
      <c r="C58" s="1083"/>
      <c r="D58" s="1083"/>
      <c r="E58" s="1083"/>
      <c r="F58" s="1083"/>
      <c r="G58" s="1083"/>
      <c r="H58" s="1083"/>
      <c r="I58" s="1083"/>
      <c r="J58" s="1083"/>
      <c r="K58" s="1083"/>
      <c r="L58" s="1083"/>
      <c r="M58" s="1083"/>
      <c r="N58" s="1083"/>
      <c r="O58" s="1083"/>
      <c r="P58" s="1084"/>
      <c r="Q58" s="1085"/>
      <c r="R58" s="1086"/>
      <c r="S58" s="1086"/>
      <c r="T58" s="1086"/>
      <c r="U58" s="1086"/>
      <c r="V58" s="1086"/>
      <c r="W58" s="1086"/>
      <c r="X58" s="1086"/>
      <c r="Y58" s="1086"/>
      <c r="Z58" s="1086"/>
      <c r="AA58" s="1086"/>
      <c r="AB58" s="1086"/>
      <c r="AC58" s="1086"/>
      <c r="AD58" s="1086"/>
      <c r="AE58" s="1087"/>
      <c r="AF58" s="1088"/>
      <c r="AG58" s="1089"/>
      <c r="AH58" s="1089"/>
      <c r="AI58" s="1089"/>
      <c r="AJ58" s="1090"/>
      <c r="AK58" s="1091"/>
      <c r="AL58" s="1086"/>
      <c r="AM58" s="1086"/>
      <c r="AN58" s="1086"/>
      <c r="AO58" s="1086"/>
      <c r="AP58" s="1086"/>
      <c r="AQ58" s="1086"/>
      <c r="AR58" s="1086"/>
      <c r="AS58" s="1086"/>
      <c r="AT58" s="1086"/>
      <c r="AU58" s="1086"/>
      <c r="AV58" s="1086"/>
      <c r="AW58" s="1086"/>
      <c r="AX58" s="1086"/>
      <c r="AY58" s="1086"/>
      <c r="AZ58" s="1092"/>
      <c r="BA58" s="1092"/>
      <c r="BB58" s="1092"/>
      <c r="BC58" s="1092"/>
      <c r="BD58" s="1092"/>
      <c r="BE58" s="1077"/>
      <c r="BF58" s="1077"/>
      <c r="BG58" s="1077"/>
      <c r="BH58" s="1077"/>
      <c r="BI58" s="1078"/>
      <c r="BJ58" s="252"/>
      <c r="BK58" s="252"/>
      <c r="BL58" s="252"/>
      <c r="BM58" s="252"/>
      <c r="BN58" s="252"/>
      <c r="BO58" s="265"/>
      <c r="BP58" s="265"/>
      <c r="BQ58" s="262">
        <v>52</v>
      </c>
      <c r="BR58" s="263"/>
      <c r="BS58" s="1065"/>
      <c r="BT58" s="1066"/>
      <c r="BU58" s="1066"/>
      <c r="BV58" s="1066"/>
      <c r="BW58" s="1066"/>
      <c r="BX58" s="1066"/>
      <c r="BY58" s="1066"/>
      <c r="BZ58" s="1066"/>
      <c r="CA58" s="1066"/>
      <c r="CB58" s="1066"/>
      <c r="CC58" s="1066"/>
      <c r="CD58" s="1066"/>
      <c r="CE58" s="1066"/>
      <c r="CF58" s="1066"/>
      <c r="CG58" s="1067"/>
      <c r="CH58" s="1040"/>
      <c r="CI58" s="1041"/>
      <c r="CJ58" s="1041"/>
      <c r="CK58" s="1041"/>
      <c r="CL58" s="1042"/>
      <c r="CM58" s="1040"/>
      <c r="CN58" s="1041"/>
      <c r="CO58" s="1041"/>
      <c r="CP58" s="1041"/>
      <c r="CQ58" s="1042"/>
      <c r="CR58" s="1040"/>
      <c r="CS58" s="1041"/>
      <c r="CT58" s="1041"/>
      <c r="CU58" s="1041"/>
      <c r="CV58" s="1042"/>
      <c r="CW58" s="1040"/>
      <c r="CX58" s="1041"/>
      <c r="CY58" s="1041"/>
      <c r="CZ58" s="1041"/>
      <c r="DA58" s="1042"/>
      <c r="DB58" s="1040"/>
      <c r="DC58" s="1041"/>
      <c r="DD58" s="1041"/>
      <c r="DE58" s="1041"/>
      <c r="DF58" s="1042"/>
      <c r="DG58" s="1040"/>
      <c r="DH58" s="1041"/>
      <c r="DI58" s="1041"/>
      <c r="DJ58" s="1041"/>
      <c r="DK58" s="1042"/>
      <c r="DL58" s="1040"/>
      <c r="DM58" s="1041"/>
      <c r="DN58" s="1041"/>
      <c r="DO58" s="1041"/>
      <c r="DP58" s="1042"/>
      <c r="DQ58" s="1040"/>
      <c r="DR58" s="1041"/>
      <c r="DS58" s="1041"/>
      <c r="DT58" s="1041"/>
      <c r="DU58" s="1042"/>
      <c r="DV58" s="1043"/>
      <c r="DW58" s="1044"/>
      <c r="DX58" s="1044"/>
      <c r="DY58" s="1044"/>
      <c r="DZ58" s="1045"/>
      <c r="EA58" s="246"/>
    </row>
    <row r="59" spans="1:131" s="247" customFormat="1" ht="26.25" customHeight="1" x14ac:dyDescent="0.15">
      <c r="A59" s="261">
        <v>32</v>
      </c>
      <c r="B59" s="1082"/>
      <c r="C59" s="1083"/>
      <c r="D59" s="1083"/>
      <c r="E59" s="1083"/>
      <c r="F59" s="1083"/>
      <c r="G59" s="1083"/>
      <c r="H59" s="1083"/>
      <c r="I59" s="1083"/>
      <c r="J59" s="1083"/>
      <c r="K59" s="1083"/>
      <c r="L59" s="1083"/>
      <c r="M59" s="1083"/>
      <c r="N59" s="1083"/>
      <c r="O59" s="1083"/>
      <c r="P59" s="1084"/>
      <c r="Q59" s="1085"/>
      <c r="R59" s="1086"/>
      <c r="S59" s="1086"/>
      <c r="T59" s="1086"/>
      <c r="U59" s="1086"/>
      <c r="V59" s="1086"/>
      <c r="W59" s="1086"/>
      <c r="X59" s="1086"/>
      <c r="Y59" s="1086"/>
      <c r="Z59" s="1086"/>
      <c r="AA59" s="1086"/>
      <c r="AB59" s="1086"/>
      <c r="AC59" s="1086"/>
      <c r="AD59" s="1086"/>
      <c r="AE59" s="1087"/>
      <c r="AF59" s="1088"/>
      <c r="AG59" s="1089"/>
      <c r="AH59" s="1089"/>
      <c r="AI59" s="1089"/>
      <c r="AJ59" s="1090"/>
      <c r="AK59" s="1091"/>
      <c r="AL59" s="1086"/>
      <c r="AM59" s="1086"/>
      <c r="AN59" s="1086"/>
      <c r="AO59" s="1086"/>
      <c r="AP59" s="1086"/>
      <c r="AQ59" s="1086"/>
      <c r="AR59" s="1086"/>
      <c r="AS59" s="1086"/>
      <c r="AT59" s="1086"/>
      <c r="AU59" s="1086"/>
      <c r="AV59" s="1086"/>
      <c r="AW59" s="1086"/>
      <c r="AX59" s="1086"/>
      <c r="AY59" s="1086"/>
      <c r="AZ59" s="1092"/>
      <c r="BA59" s="1092"/>
      <c r="BB59" s="1092"/>
      <c r="BC59" s="1092"/>
      <c r="BD59" s="1092"/>
      <c r="BE59" s="1077"/>
      <c r="BF59" s="1077"/>
      <c r="BG59" s="1077"/>
      <c r="BH59" s="1077"/>
      <c r="BI59" s="1078"/>
      <c r="BJ59" s="252"/>
      <c r="BK59" s="252"/>
      <c r="BL59" s="252"/>
      <c r="BM59" s="252"/>
      <c r="BN59" s="252"/>
      <c r="BO59" s="265"/>
      <c r="BP59" s="265"/>
      <c r="BQ59" s="262">
        <v>53</v>
      </c>
      <c r="BR59" s="263"/>
      <c r="BS59" s="1065"/>
      <c r="BT59" s="1066"/>
      <c r="BU59" s="1066"/>
      <c r="BV59" s="1066"/>
      <c r="BW59" s="1066"/>
      <c r="BX59" s="1066"/>
      <c r="BY59" s="1066"/>
      <c r="BZ59" s="1066"/>
      <c r="CA59" s="1066"/>
      <c r="CB59" s="1066"/>
      <c r="CC59" s="1066"/>
      <c r="CD59" s="1066"/>
      <c r="CE59" s="1066"/>
      <c r="CF59" s="1066"/>
      <c r="CG59" s="1067"/>
      <c r="CH59" s="1040"/>
      <c r="CI59" s="1041"/>
      <c r="CJ59" s="1041"/>
      <c r="CK59" s="1041"/>
      <c r="CL59" s="1042"/>
      <c r="CM59" s="1040"/>
      <c r="CN59" s="1041"/>
      <c r="CO59" s="1041"/>
      <c r="CP59" s="1041"/>
      <c r="CQ59" s="1042"/>
      <c r="CR59" s="1040"/>
      <c r="CS59" s="1041"/>
      <c r="CT59" s="1041"/>
      <c r="CU59" s="1041"/>
      <c r="CV59" s="1042"/>
      <c r="CW59" s="1040"/>
      <c r="CX59" s="1041"/>
      <c r="CY59" s="1041"/>
      <c r="CZ59" s="1041"/>
      <c r="DA59" s="1042"/>
      <c r="DB59" s="1040"/>
      <c r="DC59" s="1041"/>
      <c r="DD59" s="1041"/>
      <c r="DE59" s="1041"/>
      <c r="DF59" s="1042"/>
      <c r="DG59" s="1040"/>
      <c r="DH59" s="1041"/>
      <c r="DI59" s="1041"/>
      <c r="DJ59" s="1041"/>
      <c r="DK59" s="1042"/>
      <c r="DL59" s="1040"/>
      <c r="DM59" s="1041"/>
      <c r="DN59" s="1041"/>
      <c r="DO59" s="1041"/>
      <c r="DP59" s="1042"/>
      <c r="DQ59" s="1040"/>
      <c r="DR59" s="1041"/>
      <c r="DS59" s="1041"/>
      <c r="DT59" s="1041"/>
      <c r="DU59" s="1042"/>
      <c r="DV59" s="1043"/>
      <c r="DW59" s="1044"/>
      <c r="DX59" s="1044"/>
      <c r="DY59" s="1044"/>
      <c r="DZ59" s="1045"/>
      <c r="EA59" s="246"/>
    </row>
    <row r="60" spans="1:131" s="247" customFormat="1" ht="26.25" customHeight="1" x14ac:dyDescent="0.15">
      <c r="A60" s="261">
        <v>33</v>
      </c>
      <c r="B60" s="1082"/>
      <c r="C60" s="1083"/>
      <c r="D60" s="1083"/>
      <c r="E60" s="1083"/>
      <c r="F60" s="1083"/>
      <c r="G60" s="1083"/>
      <c r="H60" s="1083"/>
      <c r="I60" s="1083"/>
      <c r="J60" s="1083"/>
      <c r="K60" s="1083"/>
      <c r="L60" s="1083"/>
      <c r="M60" s="1083"/>
      <c r="N60" s="1083"/>
      <c r="O60" s="1083"/>
      <c r="P60" s="1084"/>
      <c r="Q60" s="1085"/>
      <c r="R60" s="1086"/>
      <c r="S60" s="1086"/>
      <c r="T60" s="1086"/>
      <c r="U60" s="1086"/>
      <c r="V60" s="1086"/>
      <c r="W60" s="1086"/>
      <c r="X60" s="1086"/>
      <c r="Y60" s="1086"/>
      <c r="Z60" s="1086"/>
      <c r="AA60" s="1086"/>
      <c r="AB60" s="1086"/>
      <c r="AC60" s="1086"/>
      <c r="AD60" s="1086"/>
      <c r="AE60" s="1087"/>
      <c r="AF60" s="1088"/>
      <c r="AG60" s="1089"/>
      <c r="AH60" s="1089"/>
      <c r="AI60" s="1089"/>
      <c r="AJ60" s="1090"/>
      <c r="AK60" s="1091"/>
      <c r="AL60" s="1086"/>
      <c r="AM60" s="1086"/>
      <c r="AN60" s="1086"/>
      <c r="AO60" s="1086"/>
      <c r="AP60" s="1086"/>
      <c r="AQ60" s="1086"/>
      <c r="AR60" s="1086"/>
      <c r="AS60" s="1086"/>
      <c r="AT60" s="1086"/>
      <c r="AU60" s="1086"/>
      <c r="AV60" s="1086"/>
      <c r="AW60" s="1086"/>
      <c r="AX60" s="1086"/>
      <c r="AY60" s="1086"/>
      <c r="AZ60" s="1092"/>
      <c r="BA60" s="1092"/>
      <c r="BB60" s="1092"/>
      <c r="BC60" s="1092"/>
      <c r="BD60" s="1092"/>
      <c r="BE60" s="1077"/>
      <c r="BF60" s="1077"/>
      <c r="BG60" s="1077"/>
      <c r="BH60" s="1077"/>
      <c r="BI60" s="1078"/>
      <c r="BJ60" s="252"/>
      <c r="BK60" s="252"/>
      <c r="BL60" s="252"/>
      <c r="BM60" s="252"/>
      <c r="BN60" s="252"/>
      <c r="BO60" s="265"/>
      <c r="BP60" s="265"/>
      <c r="BQ60" s="262">
        <v>54</v>
      </c>
      <c r="BR60" s="263"/>
      <c r="BS60" s="1065"/>
      <c r="BT60" s="1066"/>
      <c r="BU60" s="1066"/>
      <c r="BV60" s="1066"/>
      <c r="BW60" s="1066"/>
      <c r="BX60" s="1066"/>
      <c r="BY60" s="1066"/>
      <c r="BZ60" s="1066"/>
      <c r="CA60" s="1066"/>
      <c r="CB60" s="1066"/>
      <c r="CC60" s="1066"/>
      <c r="CD60" s="1066"/>
      <c r="CE60" s="1066"/>
      <c r="CF60" s="1066"/>
      <c r="CG60" s="1067"/>
      <c r="CH60" s="1040"/>
      <c r="CI60" s="1041"/>
      <c r="CJ60" s="1041"/>
      <c r="CK60" s="1041"/>
      <c r="CL60" s="1042"/>
      <c r="CM60" s="1040"/>
      <c r="CN60" s="1041"/>
      <c r="CO60" s="1041"/>
      <c r="CP60" s="1041"/>
      <c r="CQ60" s="1042"/>
      <c r="CR60" s="1040"/>
      <c r="CS60" s="1041"/>
      <c r="CT60" s="1041"/>
      <c r="CU60" s="1041"/>
      <c r="CV60" s="1042"/>
      <c r="CW60" s="1040"/>
      <c r="CX60" s="1041"/>
      <c r="CY60" s="1041"/>
      <c r="CZ60" s="1041"/>
      <c r="DA60" s="1042"/>
      <c r="DB60" s="1040"/>
      <c r="DC60" s="1041"/>
      <c r="DD60" s="1041"/>
      <c r="DE60" s="1041"/>
      <c r="DF60" s="1042"/>
      <c r="DG60" s="1040"/>
      <c r="DH60" s="1041"/>
      <c r="DI60" s="1041"/>
      <c r="DJ60" s="1041"/>
      <c r="DK60" s="1042"/>
      <c r="DL60" s="1040"/>
      <c r="DM60" s="1041"/>
      <c r="DN60" s="1041"/>
      <c r="DO60" s="1041"/>
      <c r="DP60" s="1042"/>
      <c r="DQ60" s="1040"/>
      <c r="DR60" s="1041"/>
      <c r="DS60" s="1041"/>
      <c r="DT60" s="1041"/>
      <c r="DU60" s="1042"/>
      <c r="DV60" s="1043"/>
      <c r="DW60" s="1044"/>
      <c r="DX60" s="1044"/>
      <c r="DY60" s="1044"/>
      <c r="DZ60" s="1045"/>
      <c r="EA60" s="246"/>
    </row>
    <row r="61" spans="1:131" s="247" customFormat="1" ht="26.25" customHeight="1" thickBot="1" x14ac:dyDescent="0.2">
      <c r="A61" s="261">
        <v>34</v>
      </c>
      <c r="B61" s="1082"/>
      <c r="C61" s="1083"/>
      <c r="D61" s="1083"/>
      <c r="E61" s="1083"/>
      <c r="F61" s="1083"/>
      <c r="G61" s="1083"/>
      <c r="H61" s="1083"/>
      <c r="I61" s="1083"/>
      <c r="J61" s="1083"/>
      <c r="K61" s="1083"/>
      <c r="L61" s="1083"/>
      <c r="M61" s="1083"/>
      <c r="N61" s="1083"/>
      <c r="O61" s="1083"/>
      <c r="P61" s="1084"/>
      <c r="Q61" s="1085"/>
      <c r="R61" s="1086"/>
      <c r="S61" s="1086"/>
      <c r="T61" s="1086"/>
      <c r="U61" s="1086"/>
      <c r="V61" s="1086"/>
      <c r="W61" s="1086"/>
      <c r="X61" s="1086"/>
      <c r="Y61" s="1086"/>
      <c r="Z61" s="1086"/>
      <c r="AA61" s="1086"/>
      <c r="AB61" s="1086"/>
      <c r="AC61" s="1086"/>
      <c r="AD61" s="1086"/>
      <c r="AE61" s="1087"/>
      <c r="AF61" s="1088"/>
      <c r="AG61" s="1089"/>
      <c r="AH61" s="1089"/>
      <c r="AI61" s="1089"/>
      <c r="AJ61" s="1090"/>
      <c r="AK61" s="1091"/>
      <c r="AL61" s="1086"/>
      <c r="AM61" s="1086"/>
      <c r="AN61" s="1086"/>
      <c r="AO61" s="1086"/>
      <c r="AP61" s="1086"/>
      <c r="AQ61" s="1086"/>
      <c r="AR61" s="1086"/>
      <c r="AS61" s="1086"/>
      <c r="AT61" s="1086"/>
      <c r="AU61" s="1086"/>
      <c r="AV61" s="1086"/>
      <c r="AW61" s="1086"/>
      <c r="AX61" s="1086"/>
      <c r="AY61" s="1086"/>
      <c r="AZ61" s="1092"/>
      <c r="BA61" s="1092"/>
      <c r="BB61" s="1092"/>
      <c r="BC61" s="1092"/>
      <c r="BD61" s="1092"/>
      <c r="BE61" s="1077"/>
      <c r="BF61" s="1077"/>
      <c r="BG61" s="1077"/>
      <c r="BH61" s="1077"/>
      <c r="BI61" s="1078"/>
      <c r="BJ61" s="252"/>
      <c r="BK61" s="252"/>
      <c r="BL61" s="252"/>
      <c r="BM61" s="252"/>
      <c r="BN61" s="252"/>
      <c r="BO61" s="265"/>
      <c r="BP61" s="265"/>
      <c r="BQ61" s="262">
        <v>55</v>
      </c>
      <c r="BR61" s="263"/>
      <c r="BS61" s="1065"/>
      <c r="BT61" s="1066"/>
      <c r="BU61" s="1066"/>
      <c r="BV61" s="1066"/>
      <c r="BW61" s="1066"/>
      <c r="BX61" s="1066"/>
      <c r="BY61" s="1066"/>
      <c r="BZ61" s="1066"/>
      <c r="CA61" s="1066"/>
      <c r="CB61" s="1066"/>
      <c r="CC61" s="1066"/>
      <c r="CD61" s="1066"/>
      <c r="CE61" s="1066"/>
      <c r="CF61" s="1066"/>
      <c r="CG61" s="1067"/>
      <c r="CH61" s="1040"/>
      <c r="CI61" s="1041"/>
      <c r="CJ61" s="1041"/>
      <c r="CK61" s="1041"/>
      <c r="CL61" s="1042"/>
      <c r="CM61" s="1040"/>
      <c r="CN61" s="1041"/>
      <c r="CO61" s="1041"/>
      <c r="CP61" s="1041"/>
      <c r="CQ61" s="1042"/>
      <c r="CR61" s="1040"/>
      <c r="CS61" s="1041"/>
      <c r="CT61" s="1041"/>
      <c r="CU61" s="1041"/>
      <c r="CV61" s="1042"/>
      <c r="CW61" s="1040"/>
      <c r="CX61" s="1041"/>
      <c r="CY61" s="1041"/>
      <c r="CZ61" s="1041"/>
      <c r="DA61" s="1042"/>
      <c r="DB61" s="1040"/>
      <c r="DC61" s="1041"/>
      <c r="DD61" s="1041"/>
      <c r="DE61" s="1041"/>
      <c r="DF61" s="1042"/>
      <c r="DG61" s="1040"/>
      <c r="DH61" s="1041"/>
      <c r="DI61" s="1041"/>
      <c r="DJ61" s="1041"/>
      <c r="DK61" s="1042"/>
      <c r="DL61" s="1040"/>
      <c r="DM61" s="1041"/>
      <c r="DN61" s="1041"/>
      <c r="DO61" s="1041"/>
      <c r="DP61" s="1042"/>
      <c r="DQ61" s="1040"/>
      <c r="DR61" s="1041"/>
      <c r="DS61" s="1041"/>
      <c r="DT61" s="1041"/>
      <c r="DU61" s="1042"/>
      <c r="DV61" s="1043"/>
      <c r="DW61" s="1044"/>
      <c r="DX61" s="1044"/>
      <c r="DY61" s="1044"/>
      <c r="DZ61" s="1045"/>
      <c r="EA61" s="246"/>
    </row>
    <row r="62" spans="1:131" s="247" customFormat="1" ht="26.25" customHeight="1" x14ac:dyDescent="0.15">
      <c r="A62" s="261">
        <v>35</v>
      </c>
      <c r="B62" s="1082"/>
      <c r="C62" s="1083"/>
      <c r="D62" s="1083"/>
      <c r="E62" s="1083"/>
      <c r="F62" s="1083"/>
      <c r="G62" s="1083"/>
      <c r="H62" s="1083"/>
      <c r="I62" s="1083"/>
      <c r="J62" s="1083"/>
      <c r="K62" s="1083"/>
      <c r="L62" s="1083"/>
      <c r="M62" s="1083"/>
      <c r="N62" s="1083"/>
      <c r="O62" s="1083"/>
      <c r="P62" s="1084"/>
      <c r="Q62" s="1085"/>
      <c r="R62" s="1086"/>
      <c r="S62" s="1086"/>
      <c r="T62" s="1086"/>
      <c r="U62" s="1086"/>
      <c r="V62" s="1086"/>
      <c r="W62" s="1086"/>
      <c r="X62" s="1086"/>
      <c r="Y62" s="1086"/>
      <c r="Z62" s="1086"/>
      <c r="AA62" s="1086"/>
      <c r="AB62" s="1086"/>
      <c r="AC62" s="1086"/>
      <c r="AD62" s="1086"/>
      <c r="AE62" s="1087"/>
      <c r="AF62" s="1088"/>
      <c r="AG62" s="1089"/>
      <c r="AH62" s="1089"/>
      <c r="AI62" s="1089"/>
      <c r="AJ62" s="1090"/>
      <c r="AK62" s="1091"/>
      <c r="AL62" s="1086"/>
      <c r="AM62" s="1086"/>
      <c r="AN62" s="1086"/>
      <c r="AO62" s="1086"/>
      <c r="AP62" s="1086"/>
      <c r="AQ62" s="1086"/>
      <c r="AR62" s="1086"/>
      <c r="AS62" s="1086"/>
      <c r="AT62" s="1086"/>
      <c r="AU62" s="1086"/>
      <c r="AV62" s="1086"/>
      <c r="AW62" s="1086"/>
      <c r="AX62" s="1086"/>
      <c r="AY62" s="1086"/>
      <c r="AZ62" s="1092"/>
      <c r="BA62" s="1092"/>
      <c r="BB62" s="1092"/>
      <c r="BC62" s="1092"/>
      <c r="BD62" s="1092"/>
      <c r="BE62" s="1077"/>
      <c r="BF62" s="1077"/>
      <c r="BG62" s="1077"/>
      <c r="BH62" s="1077"/>
      <c r="BI62" s="1078"/>
      <c r="BJ62" s="1079" t="s">
        <v>403</v>
      </c>
      <c r="BK62" s="1080"/>
      <c r="BL62" s="1080"/>
      <c r="BM62" s="1080"/>
      <c r="BN62" s="1081"/>
      <c r="BO62" s="265"/>
      <c r="BP62" s="265"/>
      <c r="BQ62" s="262">
        <v>56</v>
      </c>
      <c r="BR62" s="263"/>
      <c r="BS62" s="1065"/>
      <c r="BT62" s="1066"/>
      <c r="BU62" s="1066"/>
      <c r="BV62" s="1066"/>
      <c r="BW62" s="1066"/>
      <c r="BX62" s="1066"/>
      <c r="BY62" s="1066"/>
      <c r="BZ62" s="1066"/>
      <c r="CA62" s="1066"/>
      <c r="CB62" s="1066"/>
      <c r="CC62" s="1066"/>
      <c r="CD62" s="1066"/>
      <c r="CE62" s="1066"/>
      <c r="CF62" s="1066"/>
      <c r="CG62" s="1067"/>
      <c r="CH62" s="1040"/>
      <c r="CI62" s="1041"/>
      <c r="CJ62" s="1041"/>
      <c r="CK62" s="1041"/>
      <c r="CL62" s="1042"/>
      <c r="CM62" s="1040"/>
      <c r="CN62" s="1041"/>
      <c r="CO62" s="1041"/>
      <c r="CP62" s="1041"/>
      <c r="CQ62" s="1042"/>
      <c r="CR62" s="1040"/>
      <c r="CS62" s="1041"/>
      <c r="CT62" s="1041"/>
      <c r="CU62" s="1041"/>
      <c r="CV62" s="1042"/>
      <c r="CW62" s="1040"/>
      <c r="CX62" s="1041"/>
      <c r="CY62" s="1041"/>
      <c r="CZ62" s="1041"/>
      <c r="DA62" s="1042"/>
      <c r="DB62" s="1040"/>
      <c r="DC62" s="1041"/>
      <c r="DD62" s="1041"/>
      <c r="DE62" s="1041"/>
      <c r="DF62" s="1042"/>
      <c r="DG62" s="1040"/>
      <c r="DH62" s="1041"/>
      <c r="DI62" s="1041"/>
      <c r="DJ62" s="1041"/>
      <c r="DK62" s="1042"/>
      <c r="DL62" s="1040"/>
      <c r="DM62" s="1041"/>
      <c r="DN62" s="1041"/>
      <c r="DO62" s="1041"/>
      <c r="DP62" s="1042"/>
      <c r="DQ62" s="1040"/>
      <c r="DR62" s="1041"/>
      <c r="DS62" s="1041"/>
      <c r="DT62" s="1041"/>
      <c r="DU62" s="1042"/>
      <c r="DV62" s="1043"/>
      <c r="DW62" s="1044"/>
      <c r="DX62" s="1044"/>
      <c r="DY62" s="1044"/>
      <c r="DZ62" s="1045"/>
      <c r="EA62" s="246"/>
    </row>
    <row r="63" spans="1:131" s="247" customFormat="1" ht="26.25" customHeight="1" thickBot="1" x14ac:dyDescent="0.2">
      <c r="A63" s="264" t="s">
        <v>384</v>
      </c>
      <c r="B63" s="999" t="s">
        <v>404</v>
      </c>
      <c r="C63" s="1000"/>
      <c r="D63" s="1000"/>
      <c r="E63" s="1000"/>
      <c r="F63" s="1000"/>
      <c r="G63" s="1000"/>
      <c r="H63" s="1000"/>
      <c r="I63" s="1000"/>
      <c r="J63" s="1000"/>
      <c r="K63" s="1000"/>
      <c r="L63" s="1000"/>
      <c r="M63" s="1000"/>
      <c r="N63" s="1000"/>
      <c r="O63" s="1000"/>
      <c r="P63" s="1001"/>
      <c r="Q63" s="1017"/>
      <c r="R63" s="1018"/>
      <c r="S63" s="1018"/>
      <c r="T63" s="1018"/>
      <c r="U63" s="1018"/>
      <c r="V63" s="1018"/>
      <c r="W63" s="1018"/>
      <c r="X63" s="1018"/>
      <c r="Y63" s="1018"/>
      <c r="Z63" s="1018"/>
      <c r="AA63" s="1018"/>
      <c r="AB63" s="1018"/>
      <c r="AC63" s="1018"/>
      <c r="AD63" s="1018"/>
      <c r="AE63" s="1073"/>
      <c r="AF63" s="1074">
        <v>111</v>
      </c>
      <c r="AG63" s="1014"/>
      <c r="AH63" s="1014"/>
      <c r="AI63" s="1014"/>
      <c r="AJ63" s="1075"/>
      <c r="AK63" s="1076"/>
      <c r="AL63" s="1018"/>
      <c r="AM63" s="1018"/>
      <c r="AN63" s="1018"/>
      <c r="AO63" s="1018"/>
      <c r="AP63" s="1014">
        <v>2482</v>
      </c>
      <c r="AQ63" s="1014"/>
      <c r="AR63" s="1014"/>
      <c r="AS63" s="1014"/>
      <c r="AT63" s="1014"/>
      <c r="AU63" s="1014">
        <v>2482</v>
      </c>
      <c r="AV63" s="1014"/>
      <c r="AW63" s="1014"/>
      <c r="AX63" s="1014"/>
      <c r="AY63" s="1014"/>
      <c r="AZ63" s="1070"/>
      <c r="BA63" s="1070"/>
      <c r="BB63" s="1070"/>
      <c r="BC63" s="1070"/>
      <c r="BD63" s="1070"/>
      <c r="BE63" s="1015"/>
      <c r="BF63" s="1015"/>
      <c r="BG63" s="1015"/>
      <c r="BH63" s="1015"/>
      <c r="BI63" s="1016"/>
      <c r="BJ63" s="1071" t="s">
        <v>126</v>
      </c>
      <c r="BK63" s="1006"/>
      <c r="BL63" s="1006"/>
      <c r="BM63" s="1006"/>
      <c r="BN63" s="1072"/>
      <c r="BO63" s="265"/>
      <c r="BP63" s="265"/>
      <c r="BQ63" s="262">
        <v>57</v>
      </c>
      <c r="BR63" s="263"/>
      <c r="BS63" s="1065"/>
      <c r="BT63" s="1066"/>
      <c r="BU63" s="1066"/>
      <c r="BV63" s="1066"/>
      <c r="BW63" s="1066"/>
      <c r="BX63" s="1066"/>
      <c r="BY63" s="1066"/>
      <c r="BZ63" s="1066"/>
      <c r="CA63" s="1066"/>
      <c r="CB63" s="1066"/>
      <c r="CC63" s="1066"/>
      <c r="CD63" s="1066"/>
      <c r="CE63" s="1066"/>
      <c r="CF63" s="1066"/>
      <c r="CG63" s="1067"/>
      <c r="CH63" s="1040"/>
      <c r="CI63" s="1041"/>
      <c r="CJ63" s="1041"/>
      <c r="CK63" s="1041"/>
      <c r="CL63" s="1042"/>
      <c r="CM63" s="1040"/>
      <c r="CN63" s="1041"/>
      <c r="CO63" s="1041"/>
      <c r="CP63" s="1041"/>
      <c r="CQ63" s="1042"/>
      <c r="CR63" s="1040"/>
      <c r="CS63" s="1041"/>
      <c r="CT63" s="1041"/>
      <c r="CU63" s="1041"/>
      <c r="CV63" s="1042"/>
      <c r="CW63" s="1040"/>
      <c r="CX63" s="1041"/>
      <c r="CY63" s="1041"/>
      <c r="CZ63" s="1041"/>
      <c r="DA63" s="1042"/>
      <c r="DB63" s="1040"/>
      <c r="DC63" s="1041"/>
      <c r="DD63" s="1041"/>
      <c r="DE63" s="1041"/>
      <c r="DF63" s="1042"/>
      <c r="DG63" s="1040"/>
      <c r="DH63" s="1041"/>
      <c r="DI63" s="1041"/>
      <c r="DJ63" s="1041"/>
      <c r="DK63" s="1042"/>
      <c r="DL63" s="1040"/>
      <c r="DM63" s="1041"/>
      <c r="DN63" s="1041"/>
      <c r="DO63" s="1041"/>
      <c r="DP63" s="1042"/>
      <c r="DQ63" s="1040"/>
      <c r="DR63" s="1041"/>
      <c r="DS63" s="1041"/>
      <c r="DT63" s="1041"/>
      <c r="DU63" s="1042"/>
      <c r="DV63" s="1043"/>
      <c r="DW63" s="1044"/>
      <c r="DX63" s="1044"/>
      <c r="DY63" s="1044"/>
      <c r="DZ63" s="1045"/>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1065"/>
      <c r="BT64" s="1066"/>
      <c r="BU64" s="1066"/>
      <c r="BV64" s="1066"/>
      <c r="BW64" s="1066"/>
      <c r="BX64" s="1066"/>
      <c r="BY64" s="1066"/>
      <c r="BZ64" s="1066"/>
      <c r="CA64" s="1066"/>
      <c r="CB64" s="1066"/>
      <c r="CC64" s="1066"/>
      <c r="CD64" s="1066"/>
      <c r="CE64" s="1066"/>
      <c r="CF64" s="1066"/>
      <c r="CG64" s="1067"/>
      <c r="CH64" s="1040"/>
      <c r="CI64" s="1041"/>
      <c r="CJ64" s="1041"/>
      <c r="CK64" s="1041"/>
      <c r="CL64" s="1042"/>
      <c r="CM64" s="1040"/>
      <c r="CN64" s="1041"/>
      <c r="CO64" s="1041"/>
      <c r="CP64" s="1041"/>
      <c r="CQ64" s="1042"/>
      <c r="CR64" s="1040"/>
      <c r="CS64" s="1041"/>
      <c r="CT64" s="1041"/>
      <c r="CU64" s="1041"/>
      <c r="CV64" s="1042"/>
      <c r="CW64" s="1040"/>
      <c r="CX64" s="1041"/>
      <c r="CY64" s="1041"/>
      <c r="CZ64" s="1041"/>
      <c r="DA64" s="1042"/>
      <c r="DB64" s="1040"/>
      <c r="DC64" s="1041"/>
      <c r="DD64" s="1041"/>
      <c r="DE64" s="1041"/>
      <c r="DF64" s="1042"/>
      <c r="DG64" s="1040"/>
      <c r="DH64" s="1041"/>
      <c r="DI64" s="1041"/>
      <c r="DJ64" s="1041"/>
      <c r="DK64" s="1042"/>
      <c r="DL64" s="1040"/>
      <c r="DM64" s="1041"/>
      <c r="DN64" s="1041"/>
      <c r="DO64" s="1041"/>
      <c r="DP64" s="1042"/>
      <c r="DQ64" s="1040"/>
      <c r="DR64" s="1041"/>
      <c r="DS64" s="1041"/>
      <c r="DT64" s="1041"/>
      <c r="DU64" s="1042"/>
      <c r="DV64" s="1043"/>
      <c r="DW64" s="1044"/>
      <c r="DX64" s="1044"/>
      <c r="DY64" s="1044"/>
      <c r="DZ64" s="1045"/>
      <c r="EA64" s="246"/>
    </row>
    <row r="65" spans="1:131" s="247" customFormat="1" ht="26.25" customHeight="1" thickBot="1" x14ac:dyDescent="0.2">
      <c r="A65" s="252" t="s">
        <v>405</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1065"/>
      <c r="BT65" s="1066"/>
      <c r="BU65" s="1066"/>
      <c r="BV65" s="1066"/>
      <c r="BW65" s="1066"/>
      <c r="BX65" s="1066"/>
      <c r="BY65" s="1066"/>
      <c r="BZ65" s="1066"/>
      <c r="CA65" s="1066"/>
      <c r="CB65" s="1066"/>
      <c r="CC65" s="1066"/>
      <c r="CD65" s="1066"/>
      <c r="CE65" s="1066"/>
      <c r="CF65" s="1066"/>
      <c r="CG65" s="1067"/>
      <c r="CH65" s="1040"/>
      <c r="CI65" s="1041"/>
      <c r="CJ65" s="1041"/>
      <c r="CK65" s="1041"/>
      <c r="CL65" s="1042"/>
      <c r="CM65" s="1040"/>
      <c r="CN65" s="1041"/>
      <c r="CO65" s="1041"/>
      <c r="CP65" s="1041"/>
      <c r="CQ65" s="1042"/>
      <c r="CR65" s="1040"/>
      <c r="CS65" s="1041"/>
      <c r="CT65" s="1041"/>
      <c r="CU65" s="1041"/>
      <c r="CV65" s="1042"/>
      <c r="CW65" s="1040"/>
      <c r="CX65" s="1041"/>
      <c r="CY65" s="1041"/>
      <c r="CZ65" s="1041"/>
      <c r="DA65" s="1042"/>
      <c r="DB65" s="1040"/>
      <c r="DC65" s="1041"/>
      <c r="DD65" s="1041"/>
      <c r="DE65" s="1041"/>
      <c r="DF65" s="1042"/>
      <c r="DG65" s="1040"/>
      <c r="DH65" s="1041"/>
      <c r="DI65" s="1041"/>
      <c r="DJ65" s="1041"/>
      <c r="DK65" s="1042"/>
      <c r="DL65" s="1040"/>
      <c r="DM65" s="1041"/>
      <c r="DN65" s="1041"/>
      <c r="DO65" s="1041"/>
      <c r="DP65" s="1042"/>
      <c r="DQ65" s="1040"/>
      <c r="DR65" s="1041"/>
      <c r="DS65" s="1041"/>
      <c r="DT65" s="1041"/>
      <c r="DU65" s="1042"/>
      <c r="DV65" s="1043"/>
      <c r="DW65" s="1044"/>
      <c r="DX65" s="1044"/>
      <c r="DY65" s="1044"/>
      <c r="DZ65" s="1045"/>
      <c r="EA65" s="246"/>
    </row>
    <row r="66" spans="1:131" s="247" customFormat="1" ht="26.25" customHeight="1" x14ac:dyDescent="0.15">
      <c r="A66" s="1046" t="s">
        <v>406</v>
      </c>
      <c r="B66" s="1047"/>
      <c r="C66" s="1047"/>
      <c r="D66" s="1047"/>
      <c r="E66" s="1047"/>
      <c r="F66" s="1047"/>
      <c r="G66" s="1047"/>
      <c r="H66" s="1047"/>
      <c r="I66" s="1047"/>
      <c r="J66" s="1047"/>
      <c r="K66" s="1047"/>
      <c r="L66" s="1047"/>
      <c r="M66" s="1047"/>
      <c r="N66" s="1047"/>
      <c r="O66" s="1047"/>
      <c r="P66" s="1048"/>
      <c r="Q66" s="1052" t="s">
        <v>407</v>
      </c>
      <c r="R66" s="1053"/>
      <c r="S66" s="1053"/>
      <c r="T66" s="1053"/>
      <c r="U66" s="1054"/>
      <c r="V66" s="1052" t="s">
        <v>408</v>
      </c>
      <c r="W66" s="1053"/>
      <c r="X66" s="1053"/>
      <c r="Y66" s="1053"/>
      <c r="Z66" s="1054"/>
      <c r="AA66" s="1052" t="s">
        <v>409</v>
      </c>
      <c r="AB66" s="1053"/>
      <c r="AC66" s="1053"/>
      <c r="AD66" s="1053"/>
      <c r="AE66" s="1054"/>
      <c r="AF66" s="1058" t="s">
        <v>410</v>
      </c>
      <c r="AG66" s="1059"/>
      <c r="AH66" s="1059"/>
      <c r="AI66" s="1059"/>
      <c r="AJ66" s="1060"/>
      <c r="AK66" s="1052" t="s">
        <v>393</v>
      </c>
      <c r="AL66" s="1047"/>
      <c r="AM66" s="1047"/>
      <c r="AN66" s="1047"/>
      <c r="AO66" s="1048"/>
      <c r="AP66" s="1052" t="s">
        <v>394</v>
      </c>
      <c r="AQ66" s="1053"/>
      <c r="AR66" s="1053"/>
      <c r="AS66" s="1053"/>
      <c r="AT66" s="1054"/>
      <c r="AU66" s="1052" t="s">
        <v>411</v>
      </c>
      <c r="AV66" s="1053"/>
      <c r="AW66" s="1053"/>
      <c r="AX66" s="1053"/>
      <c r="AY66" s="1054"/>
      <c r="AZ66" s="1052" t="s">
        <v>372</v>
      </c>
      <c r="BA66" s="1053"/>
      <c r="BB66" s="1053"/>
      <c r="BC66" s="1053"/>
      <c r="BD66" s="1068"/>
      <c r="BE66" s="265"/>
      <c r="BF66" s="265"/>
      <c r="BG66" s="265"/>
      <c r="BH66" s="265"/>
      <c r="BI66" s="265"/>
      <c r="BJ66" s="265"/>
      <c r="BK66" s="265"/>
      <c r="BL66" s="265"/>
      <c r="BM66" s="265"/>
      <c r="BN66" s="265"/>
      <c r="BO66" s="265"/>
      <c r="BP66" s="265"/>
      <c r="BQ66" s="262">
        <v>60</v>
      </c>
      <c r="BR66" s="267"/>
      <c r="BS66" s="1008"/>
      <c r="BT66" s="1009"/>
      <c r="BU66" s="1009"/>
      <c r="BV66" s="1009"/>
      <c r="BW66" s="1009"/>
      <c r="BX66" s="1009"/>
      <c r="BY66" s="1009"/>
      <c r="BZ66" s="1009"/>
      <c r="CA66" s="1009"/>
      <c r="CB66" s="1009"/>
      <c r="CC66" s="1009"/>
      <c r="CD66" s="1009"/>
      <c r="CE66" s="1009"/>
      <c r="CF66" s="1009"/>
      <c r="CG66" s="1010"/>
      <c r="CH66" s="1011"/>
      <c r="CI66" s="1012"/>
      <c r="CJ66" s="1012"/>
      <c r="CK66" s="1012"/>
      <c r="CL66" s="1013"/>
      <c r="CM66" s="1011"/>
      <c r="CN66" s="1012"/>
      <c r="CO66" s="1012"/>
      <c r="CP66" s="1012"/>
      <c r="CQ66" s="1013"/>
      <c r="CR66" s="1011"/>
      <c r="CS66" s="1012"/>
      <c r="CT66" s="1012"/>
      <c r="CU66" s="1012"/>
      <c r="CV66" s="1013"/>
      <c r="CW66" s="1011"/>
      <c r="CX66" s="1012"/>
      <c r="CY66" s="1012"/>
      <c r="CZ66" s="1012"/>
      <c r="DA66" s="1013"/>
      <c r="DB66" s="1011"/>
      <c r="DC66" s="1012"/>
      <c r="DD66" s="1012"/>
      <c r="DE66" s="1012"/>
      <c r="DF66" s="1013"/>
      <c r="DG66" s="1011"/>
      <c r="DH66" s="1012"/>
      <c r="DI66" s="1012"/>
      <c r="DJ66" s="1012"/>
      <c r="DK66" s="1013"/>
      <c r="DL66" s="1011"/>
      <c r="DM66" s="1012"/>
      <c r="DN66" s="1012"/>
      <c r="DO66" s="1012"/>
      <c r="DP66" s="1013"/>
      <c r="DQ66" s="1011"/>
      <c r="DR66" s="1012"/>
      <c r="DS66" s="1012"/>
      <c r="DT66" s="1012"/>
      <c r="DU66" s="1013"/>
      <c r="DV66" s="996"/>
      <c r="DW66" s="997"/>
      <c r="DX66" s="997"/>
      <c r="DY66" s="997"/>
      <c r="DZ66" s="998"/>
      <c r="EA66" s="246"/>
    </row>
    <row r="67" spans="1:131" s="247" customFormat="1" ht="26.25" customHeight="1" thickBot="1" x14ac:dyDescent="0.2">
      <c r="A67" s="1049"/>
      <c r="B67" s="1050"/>
      <c r="C67" s="1050"/>
      <c r="D67" s="1050"/>
      <c r="E67" s="1050"/>
      <c r="F67" s="1050"/>
      <c r="G67" s="1050"/>
      <c r="H67" s="1050"/>
      <c r="I67" s="1050"/>
      <c r="J67" s="1050"/>
      <c r="K67" s="1050"/>
      <c r="L67" s="1050"/>
      <c r="M67" s="1050"/>
      <c r="N67" s="1050"/>
      <c r="O67" s="1050"/>
      <c r="P67" s="1051"/>
      <c r="Q67" s="1055"/>
      <c r="R67" s="1056"/>
      <c r="S67" s="1056"/>
      <c r="T67" s="1056"/>
      <c r="U67" s="1057"/>
      <c r="V67" s="1055"/>
      <c r="W67" s="1056"/>
      <c r="X67" s="1056"/>
      <c r="Y67" s="1056"/>
      <c r="Z67" s="1057"/>
      <c r="AA67" s="1055"/>
      <c r="AB67" s="1056"/>
      <c r="AC67" s="1056"/>
      <c r="AD67" s="1056"/>
      <c r="AE67" s="1057"/>
      <c r="AF67" s="1061"/>
      <c r="AG67" s="1062"/>
      <c r="AH67" s="1062"/>
      <c r="AI67" s="1062"/>
      <c r="AJ67" s="1063"/>
      <c r="AK67" s="1064"/>
      <c r="AL67" s="1050"/>
      <c r="AM67" s="1050"/>
      <c r="AN67" s="1050"/>
      <c r="AO67" s="1051"/>
      <c r="AP67" s="1055"/>
      <c r="AQ67" s="1056"/>
      <c r="AR67" s="1056"/>
      <c r="AS67" s="1056"/>
      <c r="AT67" s="1057"/>
      <c r="AU67" s="1055"/>
      <c r="AV67" s="1056"/>
      <c r="AW67" s="1056"/>
      <c r="AX67" s="1056"/>
      <c r="AY67" s="1057"/>
      <c r="AZ67" s="1055"/>
      <c r="BA67" s="1056"/>
      <c r="BB67" s="1056"/>
      <c r="BC67" s="1056"/>
      <c r="BD67" s="1069"/>
      <c r="BE67" s="265"/>
      <c r="BF67" s="265"/>
      <c r="BG67" s="265"/>
      <c r="BH67" s="265"/>
      <c r="BI67" s="265"/>
      <c r="BJ67" s="265"/>
      <c r="BK67" s="265"/>
      <c r="BL67" s="265"/>
      <c r="BM67" s="265"/>
      <c r="BN67" s="265"/>
      <c r="BO67" s="265"/>
      <c r="BP67" s="265"/>
      <c r="BQ67" s="262">
        <v>61</v>
      </c>
      <c r="BR67" s="267"/>
      <c r="BS67" s="1008"/>
      <c r="BT67" s="1009"/>
      <c r="BU67" s="1009"/>
      <c r="BV67" s="1009"/>
      <c r="BW67" s="1009"/>
      <c r="BX67" s="1009"/>
      <c r="BY67" s="1009"/>
      <c r="BZ67" s="1009"/>
      <c r="CA67" s="1009"/>
      <c r="CB67" s="1009"/>
      <c r="CC67" s="1009"/>
      <c r="CD67" s="1009"/>
      <c r="CE67" s="1009"/>
      <c r="CF67" s="1009"/>
      <c r="CG67" s="1010"/>
      <c r="CH67" s="1011"/>
      <c r="CI67" s="1012"/>
      <c r="CJ67" s="1012"/>
      <c r="CK67" s="1012"/>
      <c r="CL67" s="1013"/>
      <c r="CM67" s="1011"/>
      <c r="CN67" s="1012"/>
      <c r="CO67" s="1012"/>
      <c r="CP67" s="1012"/>
      <c r="CQ67" s="1013"/>
      <c r="CR67" s="1011"/>
      <c r="CS67" s="1012"/>
      <c r="CT67" s="1012"/>
      <c r="CU67" s="1012"/>
      <c r="CV67" s="1013"/>
      <c r="CW67" s="1011"/>
      <c r="CX67" s="1012"/>
      <c r="CY67" s="1012"/>
      <c r="CZ67" s="1012"/>
      <c r="DA67" s="1013"/>
      <c r="DB67" s="1011"/>
      <c r="DC67" s="1012"/>
      <c r="DD67" s="1012"/>
      <c r="DE67" s="1012"/>
      <c r="DF67" s="1013"/>
      <c r="DG67" s="1011"/>
      <c r="DH67" s="1012"/>
      <c r="DI67" s="1012"/>
      <c r="DJ67" s="1012"/>
      <c r="DK67" s="1013"/>
      <c r="DL67" s="1011"/>
      <c r="DM67" s="1012"/>
      <c r="DN67" s="1012"/>
      <c r="DO67" s="1012"/>
      <c r="DP67" s="1013"/>
      <c r="DQ67" s="1011"/>
      <c r="DR67" s="1012"/>
      <c r="DS67" s="1012"/>
      <c r="DT67" s="1012"/>
      <c r="DU67" s="1013"/>
      <c r="DV67" s="996"/>
      <c r="DW67" s="997"/>
      <c r="DX67" s="997"/>
      <c r="DY67" s="997"/>
      <c r="DZ67" s="998"/>
      <c r="EA67" s="246"/>
    </row>
    <row r="68" spans="1:131" s="247" customFormat="1" ht="26.25" customHeight="1" thickTop="1" x14ac:dyDescent="0.15">
      <c r="A68" s="258">
        <v>1</v>
      </c>
      <c r="B68" s="1036" t="s">
        <v>565</v>
      </c>
      <c r="C68" s="1037"/>
      <c r="D68" s="1037"/>
      <c r="E68" s="1037"/>
      <c r="F68" s="1037"/>
      <c r="G68" s="1037"/>
      <c r="H68" s="1037"/>
      <c r="I68" s="1037"/>
      <c r="J68" s="1037"/>
      <c r="K68" s="1037"/>
      <c r="L68" s="1037"/>
      <c r="M68" s="1037"/>
      <c r="N68" s="1037"/>
      <c r="O68" s="1037"/>
      <c r="P68" s="1038"/>
      <c r="Q68" s="1039">
        <v>260</v>
      </c>
      <c r="R68" s="1033"/>
      <c r="S68" s="1033"/>
      <c r="T68" s="1033"/>
      <c r="U68" s="1033"/>
      <c r="V68" s="1033">
        <v>221</v>
      </c>
      <c r="W68" s="1033"/>
      <c r="X68" s="1033"/>
      <c r="Y68" s="1033"/>
      <c r="Z68" s="1033"/>
      <c r="AA68" s="1033">
        <v>39</v>
      </c>
      <c r="AB68" s="1033"/>
      <c r="AC68" s="1033"/>
      <c r="AD68" s="1033"/>
      <c r="AE68" s="1033"/>
      <c r="AF68" s="1033">
        <v>39</v>
      </c>
      <c r="AG68" s="1033"/>
      <c r="AH68" s="1033"/>
      <c r="AI68" s="1033"/>
      <c r="AJ68" s="1033"/>
      <c r="AK68" s="1033">
        <v>50</v>
      </c>
      <c r="AL68" s="1033"/>
      <c r="AM68" s="1033"/>
      <c r="AN68" s="1033"/>
      <c r="AO68" s="1033"/>
      <c r="AP68" s="1033" t="s">
        <v>501</v>
      </c>
      <c r="AQ68" s="1033"/>
      <c r="AR68" s="1033"/>
      <c r="AS68" s="1033"/>
      <c r="AT68" s="1033"/>
      <c r="AU68" s="1033" t="s">
        <v>501</v>
      </c>
      <c r="AV68" s="1033"/>
      <c r="AW68" s="1033"/>
      <c r="AX68" s="1033"/>
      <c r="AY68" s="1033"/>
      <c r="AZ68" s="1034"/>
      <c r="BA68" s="1034"/>
      <c r="BB68" s="1034"/>
      <c r="BC68" s="1034"/>
      <c r="BD68" s="1035"/>
      <c r="BE68" s="265"/>
      <c r="BF68" s="265"/>
      <c r="BG68" s="265"/>
      <c r="BH68" s="265"/>
      <c r="BI68" s="265"/>
      <c r="BJ68" s="265"/>
      <c r="BK68" s="265"/>
      <c r="BL68" s="265"/>
      <c r="BM68" s="265"/>
      <c r="BN68" s="265"/>
      <c r="BO68" s="265"/>
      <c r="BP68" s="265"/>
      <c r="BQ68" s="262">
        <v>62</v>
      </c>
      <c r="BR68" s="267"/>
      <c r="BS68" s="1008"/>
      <c r="BT68" s="1009"/>
      <c r="BU68" s="1009"/>
      <c r="BV68" s="1009"/>
      <c r="BW68" s="1009"/>
      <c r="BX68" s="1009"/>
      <c r="BY68" s="1009"/>
      <c r="BZ68" s="1009"/>
      <c r="CA68" s="1009"/>
      <c r="CB68" s="1009"/>
      <c r="CC68" s="1009"/>
      <c r="CD68" s="1009"/>
      <c r="CE68" s="1009"/>
      <c r="CF68" s="1009"/>
      <c r="CG68" s="1010"/>
      <c r="CH68" s="1011"/>
      <c r="CI68" s="1012"/>
      <c r="CJ68" s="1012"/>
      <c r="CK68" s="1012"/>
      <c r="CL68" s="1013"/>
      <c r="CM68" s="1011"/>
      <c r="CN68" s="1012"/>
      <c r="CO68" s="1012"/>
      <c r="CP68" s="1012"/>
      <c r="CQ68" s="1013"/>
      <c r="CR68" s="1011"/>
      <c r="CS68" s="1012"/>
      <c r="CT68" s="1012"/>
      <c r="CU68" s="1012"/>
      <c r="CV68" s="1013"/>
      <c r="CW68" s="1011"/>
      <c r="CX68" s="1012"/>
      <c r="CY68" s="1012"/>
      <c r="CZ68" s="1012"/>
      <c r="DA68" s="1013"/>
      <c r="DB68" s="1011"/>
      <c r="DC68" s="1012"/>
      <c r="DD68" s="1012"/>
      <c r="DE68" s="1012"/>
      <c r="DF68" s="1013"/>
      <c r="DG68" s="1011"/>
      <c r="DH68" s="1012"/>
      <c r="DI68" s="1012"/>
      <c r="DJ68" s="1012"/>
      <c r="DK68" s="1013"/>
      <c r="DL68" s="1011"/>
      <c r="DM68" s="1012"/>
      <c r="DN68" s="1012"/>
      <c r="DO68" s="1012"/>
      <c r="DP68" s="1013"/>
      <c r="DQ68" s="1011"/>
      <c r="DR68" s="1012"/>
      <c r="DS68" s="1012"/>
      <c r="DT68" s="1012"/>
      <c r="DU68" s="1013"/>
      <c r="DV68" s="996"/>
      <c r="DW68" s="997"/>
      <c r="DX68" s="997"/>
      <c r="DY68" s="997"/>
      <c r="DZ68" s="998"/>
      <c r="EA68" s="246"/>
    </row>
    <row r="69" spans="1:131" s="247" customFormat="1" ht="26.25" customHeight="1" x14ac:dyDescent="0.15">
      <c r="A69" s="261">
        <v>2</v>
      </c>
      <c r="B69" s="1029" t="s">
        <v>566</v>
      </c>
      <c r="C69" s="1030"/>
      <c r="D69" s="1030"/>
      <c r="E69" s="1030"/>
      <c r="F69" s="1030"/>
      <c r="G69" s="1030"/>
      <c r="H69" s="1030"/>
      <c r="I69" s="1030"/>
      <c r="J69" s="1030"/>
      <c r="K69" s="1030"/>
      <c r="L69" s="1030"/>
      <c r="M69" s="1030"/>
      <c r="N69" s="1030"/>
      <c r="O69" s="1030"/>
      <c r="P69" s="1031"/>
      <c r="Q69" s="762">
        <v>3187</v>
      </c>
      <c r="R69" s="760"/>
      <c r="S69" s="760"/>
      <c r="T69" s="760"/>
      <c r="U69" s="761"/>
      <c r="V69" s="759">
        <v>3142</v>
      </c>
      <c r="W69" s="760"/>
      <c r="X69" s="760"/>
      <c r="Y69" s="760"/>
      <c r="Z69" s="761"/>
      <c r="AA69" s="759">
        <v>45</v>
      </c>
      <c r="AB69" s="760"/>
      <c r="AC69" s="760"/>
      <c r="AD69" s="760"/>
      <c r="AE69" s="761"/>
      <c r="AF69" s="759">
        <v>45</v>
      </c>
      <c r="AG69" s="760"/>
      <c r="AH69" s="760"/>
      <c r="AI69" s="760"/>
      <c r="AJ69" s="761"/>
      <c r="AK69" s="759">
        <v>56</v>
      </c>
      <c r="AL69" s="760"/>
      <c r="AM69" s="760"/>
      <c r="AN69" s="760"/>
      <c r="AO69" s="761"/>
      <c r="AP69" s="759">
        <v>2194</v>
      </c>
      <c r="AQ69" s="760"/>
      <c r="AR69" s="760"/>
      <c r="AS69" s="760"/>
      <c r="AT69" s="761"/>
      <c r="AU69" s="1026">
        <v>328</v>
      </c>
      <c r="AV69" s="1026"/>
      <c r="AW69" s="1026"/>
      <c r="AX69" s="1026"/>
      <c r="AY69" s="1026"/>
      <c r="AZ69" s="1027"/>
      <c r="BA69" s="1027"/>
      <c r="BB69" s="1027"/>
      <c r="BC69" s="1027"/>
      <c r="BD69" s="1028"/>
      <c r="BE69" s="265"/>
      <c r="BF69" s="265"/>
      <c r="BG69" s="265"/>
      <c r="BH69" s="265"/>
      <c r="BI69" s="265"/>
      <c r="BJ69" s="265"/>
      <c r="BK69" s="265"/>
      <c r="BL69" s="265"/>
      <c r="BM69" s="265"/>
      <c r="BN69" s="265"/>
      <c r="BO69" s="265"/>
      <c r="BP69" s="265"/>
      <c r="BQ69" s="262">
        <v>63</v>
      </c>
      <c r="BR69" s="267"/>
      <c r="BS69" s="1008"/>
      <c r="BT69" s="1009"/>
      <c r="BU69" s="1009"/>
      <c r="BV69" s="1009"/>
      <c r="BW69" s="1009"/>
      <c r="BX69" s="1009"/>
      <c r="BY69" s="1009"/>
      <c r="BZ69" s="1009"/>
      <c r="CA69" s="1009"/>
      <c r="CB69" s="1009"/>
      <c r="CC69" s="1009"/>
      <c r="CD69" s="1009"/>
      <c r="CE69" s="1009"/>
      <c r="CF69" s="1009"/>
      <c r="CG69" s="1010"/>
      <c r="CH69" s="1011"/>
      <c r="CI69" s="1012"/>
      <c r="CJ69" s="1012"/>
      <c r="CK69" s="1012"/>
      <c r="CL69" s="1013"/>
      <c r="CM69" s="1011"/>
      <c r="CN69" s="1012"/>
      <c r="CO69" s="1012"/>
      <c r="CP69" s="1012"/>
      <c r="CQ69" s="1013"/>
      <c r="CR69" s="1011"/>
      <c r="CS69" s="1012"/>
      <c r="CT69" s="1012"/>
      <c r="CU69" s="1012"/>
      <c r="CV69" s="1013"/>
      <c r="CW69" s="1011"/>
      <c r="CX69" s="1012"/>
      <c r="CY69" s="1012"/>
      <c r="CZ69" s="1012"/>
      <c r="DA69" s="1013"/>
      <c r="DB69" s="1011"/>
      <c r="DC69" s="1012"/>
      <c r="DD69" s="1012"/>
      <c r="DE69" s="1012"/>
      <c r="DF69" s="1013"/>
      <c r="DG69" s="1011"/>
      <c r="DH69" s="1012"/>
      <c r="DI69" s="1012"/>
      <c r="DJ69" s="1012"/>
      <c r="DK69" s="1013"/>
      <c r="DL69" s="1011"/>
      <c r="DM69" s="1012"/>
      <c r="DN69" s="1012"/>
      <c r="DO69" s="1012"/>
      <c r="DP69" s="1013"/>
      <c r="DQ69" s="1011"/>
      <c r="DR69" s="1012"/>
      <c r="DS69" s="1012"/>
      <c r="DT69" s="1012"/>
      <c r="DU69" s="1013"/>
      <c r="DV69" s="996"/>
      <c r="DW69" s="997"/>
      <c r="DX69" s="997"/>
      <c r="DY69" s="997"/>
      <c r="DZ69" s="998"/>
      <c r="EA69" s="246"/>
    </row>
    <row r="70" spans="1:131" s="247" customFormat="1" ht="26.25" customHeight="1" x14ac:dyDescent="0.15">
      <c r="A70" s="261">
        <v>3</v>
      </c>
      <c r="B70" s="1029" t="s">
        <v>567</v>
      </c>
      <c r="C70" s="1030"/>
      <c r="D70" s="1030"/>
      <c r="E70" s="1030"/>
      <c r="F70" s="1030"/>
      <c r="G70" s="1030"/>
      <c r="H70" s="1030"/>
      <c r="I70" s="1030"/>
      <c r="J70" s="1030"/>
      <c r="K70" s="1030"/>
      <c r="L70" s="1030"/>
      <c r="M70" s="1030"/>
      <c r="N70" s="1030"/>
      <c r="O70" s="1030"/>
      <c r="P70" s="1031"/>
      <c r="Q70" s="762">
        <v>113</v>
      </c>
      <c r="R70" s="760"/>
      <c r="S70" s="760"/>
      <c r="T70" s="760"/>
      <c r="U70" s="761"/>
      <c r="V70" s="759">
        <v>57</v>
      </c>
      <c r="W70" s="760"/>
      <c r="X70" s="760"/>
      <c r="Y70" s="760"/>
      <c r="Z70" s="761"/>
      <c r="AA70" s="759">
        <v>56</v>
      </c>
      <c r="AB70" s="760"/>
      <c r="AC70" s="760"/>
      <c r="AD70" s="760"/>
      <c r="AE70" s="761"/>
      <c r="AF70" s="759">
        <v>56</v>
      </c>
      <c r="AG70" s="760"/>
      <c r="AH70" s="760"/>
      <c r="AI70" s="760"/>
      <c r="AJ70" s="761"/>
      <c r="AK70" s="759" t="s">
        <v>501</v>
      </c>
      <c r="AL70" s="760"/>
      <c r="AM70" s="760"/>
      <c r="AN70" s="760"/>
      <c r="AO70" s="761"/>
      <c r="AP70" s="759" t="s">
        <v>501</v>
      </c>
      <c r="AQ70" s="760"/>
      <c r="AR70" s="760"/>
      <c r="AS70" s="760"/>
      <c r="AT70" s="761"/>
      <c r="AU70" s="759" t="s">
        <v>501</v>
      </c>
      <c r="AV70" s="760"/>
      <c r="AW70" s="760"/>
      <c r="AX70" s="760"/>
      <c r="AY70" s="761"/>
      <c r="AZ70" s="1027"/>
      <c r="BA70" s="1027"/>
      <c r="BB70" s="1027"/>
      <c r="BC70" s="1027"/>
      <c r="BD70" s="1028"/>
      <c r="BE70" s="265"/>
      <c r="BF70" s="265"/>
      <c r="BG70" s="265"/>
      <c r="BH70" s="265"/>
      <c r="BI70" s="265"/>
      <c r="BJ70" s="265"/>
      <c r="BK70" s="265"/>
      <c r="BL70" s="265"/>
      <c r="BM70" s="265"/>
      <c r="BN70" s="265"/>
      <c r="BO70" s="265"/>
      <c r="BP70" s="265"/>
      <c r="BQ70" s="262">
        <v>64</v>
      </c>
      <c r="BR70" s="267"/>
      <c r="BS70" s="1008"/>
      <c r="BT70" s="1009"/>
      <c r="BU70" s="1009"/>
      <c r="BV70" s="1009"/>
      <c r="BW70" s="1009"/>
      <c r="BX70" s="1009"/>
      <c r="BY70" s="1009"/>
      <c r="BZ70" s="1009"/>
      <c r="CA70" s="1009"/>
      <c r="CB70" s="1009"/>
      <c r="CC70" s="1009"/>
      <c r="CD70" s="1009"/>
      <c r="CE70" s="1009"/>
      <c r="CF70" s="1009"/>
      <c r="CG70" s="1010"/>
      <c r="CH70" s="1011"/>
      <c r="CI70" s="1012"/>
      <c r="CJ70" s="1012"/>
      <c r="CK70" s="1012"/>
      <c r="CL70" s="1013"/>
      <c r="CM70" s="1011"/>
      <c r="CN70" s="1012"/>
      <c r="CO70" s="1012"/>
      <c r="CP70" s="1012"/>
      <c r="CQ70" s="1013"/>
      <c r="CR70" s="1011"/>
      <c r="CS70" s="1012"/>
      <c r="CT70" s="1012"/>
      <c r="CU70" s="1012"/>
      <c r="CV70" s="1013"/>
      <c r="CW70" s="1011"/>
      <c r="CX70" s="1012"/>
      <c r="CY70" s="1012"/>
      <c r="CZ70" s="1012"/>
      <c r="DA70" s="1013"/>
      <c r="DB70" s="1011"/>
      <c r="DC70" s="1012"/>
      <c r="DD70" s="1012"/>
      <c r="DE70" s="1012"/>
      <c r="DF70" s="1013"/>
      <c r="DG70" s="1011"/>
      <c r="DH70" s="1012"/>
      <c r="DI70" s="1012"/>
      <c r="DJ70" s="1012"/>
      <c r="DK70" s="1013"/>
      <c r="DL70" s="1011"/>
      <c r="DM70" s="1012"/>
      <c r="DN70" s="1012"/>
      <c r="DO70" s="1012"/>
      <c r="DP70" s="1013"/>
      <c r="DQ70" s="1011"/>
      <c r="DR70" s="1012"/>
      <c r="DS70" s="1012"/>
      <c r="DT70" s="1012"/>
      <c r="DU70" s="1013"/>
      <c r="DV70" s="996"/>
      <c r="DW70" s="997"/>
      <c r="DX70" s="997"/>
      <c r="DY70" s="997"/>
      <c r="DZ70" s="998"/>
      <c r="EA70" s="246"/>
    </row>
    <row r="71" spans="1:131" s="247" customFormat="1" ht="26.25" customHeight="1" x14ac:dyDescent="0.15">
      <c r="A71" s="261">
        <v>4</v>
      </c>
      <c r="B71" s="1029" t="s">
        <v>568</v>
      </c>
      <c r="C71" s="1030"/>
      <c r="D71" s="1030"/>
      <c r="E71" s="1030"/>
      <c r="F71" s="1030"/>
      <c r="G71" s="1030"/>
      <c r="H71" s="1030"/>
      <c r="I71" s="1030"/>
      <c r="J71" s="1030"/>
      <c r="K71" s="1030"/>
      <c r="L71" s="1030"/>
      <c r="M71" s="1030"/>
      <c r="N71" s="1030"/>
      <c r="O71" s="1030"/>
      <c r="P71" s="1031"/>
      <c r="Q71" s="762">
        <v>1014</v>
      </c>
      <c r="R71" s="760"/>
      <c r="S71" s="760"/>
      <c r="T71" s="760"/>
      <c r="U71" s="761"/>
      <c r="V71" s="759">
        <v>822</v>
      </c>
      <c r="W71" s="760"/>
      <c r="X71" s="760"/>
      <c r="Y71" s="760"/>
      <c r="Z71" s="761"/>
      <c r="AA71" s="759">
        <v>192</v>
      </c>
      <c r="AB71" s="760"/>
      <c r="AC71" s="760"/>
      <c r="AD71" s="760"/>
      <c r="AE71" s="761"/>
      <c r="AF71" s="759">
        <v>192</v>
      </c>
      <c r="AG71" s="760"/>
      <c r="AH71" s="760"/>
      <c r="AI71" s="760"/>
      <c r="AJ71" s="761"/>
      <c r="AK71" s="759" t="s">
        <v>501</v>
      </c>
      <c r="AL71" s="760"/>
      <c r="AM71" s="760"/>
      <c r="AN71" s="760"/>
      <c r="AO71" s="761"/>
      <c r="AP71" s="759">
        <v>1532</v>
      </c>
      <c r="AQ71" s="760"/>
      <c r="AR71" s="760"/>
      <c r="AS71" s="760"/>
      <c r="AT71" s="761"/>
      <c r="AU71" s="759">
        <v>208</v>
      </c>
      <c r="AV71" s="760"/>
      <c r="AW71" s="760"/>
      <c r="AX71" s="760"/>
      <c r="AY71" s="761"/>
      <c r="AZ71" s="1027"/>
      <c r="BA71" s="1027"/>
      <c r="BB71" s="1027"/>
      <c r="BC71" s="1027"/>
      <c r="BD71" s="1028"/>
      <c r="BE71" s="265"/>
      <c r="BF71" s="265"/>
      <c r="BG71" s="265"/>
      <c r="BH71" s="265"/>
      <c r="BI71" s="265"/>
      <c r="BJ71" s="265"/>
      <c r="BK71" s="265"/>
      <c r="BL71" s="265"/>
      <c r="BM71" s="265"/>
      <c r="BN71" s="265"/>
      <c r="BO71" s="265"/>
      <c r="BP71" s="265"/>
      <c r="BQ71" s="262">
        <v>65</v>
      </c>
      <c r="BR71" s="267"/>
      <c r="BS71" s="1008"/>
      <c r="BT71" s="1009"/>
      <c r="BU71" s="1009"/>
      <c r="BV71" s="1009"/>
      <c r="BW71" s="1009"/>
      <c r="BX71" s="1009"/>
      <c r="BY71" s="1009"/>
      <c r="BZ71" s="1009"/>
      <c r="CA71" s="1009"/>
      <c r="CB71" s="1009"/>
      <c r="CC71" s="1009"/>
      <c r="CD71" s="1009"/>
      <c r="CE71" s="1009"/>
      <c r="CF71" s="1009"/>
      <c r="CG71" s="1010"/>
      <c r="CH71" s="1011"/>
      <c r="CI71" s="1012"/>
      <c r="CJ71" s="1012"/>
      <c r="CK71" s="1012"/>
      <c r="CL71" s="1013"/>
      <c r="CM71" s="1011"/>
      <c r="CN71" s="1012"/>
      <c r="CO71" s="1012"/>
      <c r="CP71" s="1012"/>
      <c r="CQ71" s="1013"/>
      <c r="CR71" s="1011"/>
      <c r="CS71" s="1012"/>
      <c r="CT71" s="1012"/>
      <c r="CU71" s="1012"/>
      <c r="CV71" s="1013"/>
      <c r="CW71" s="1011"/>
      <c r="CX71" s="1012"/>
      <c r="CY71" s="1012"/>
      <c r="CZ71" s="1012"/>
      <c r="DA71" s="1013"/>
      <c r="DB71" s="1011"/>
      <c r="DC71" s="1012"/>
      <c r="DD71" s="1012"/>
      <c r="DE71" s="1012"/>
      <c r="DF71" s="1013"/>
      <c r="DG71" s="1011"/>
      <c r="DH71" s="1012"/>
      <c r="DI71" s="1012"/>
      <c r="DJ71" s="1012"/>
      <c r="DK71" s="1013"/>
      <c r="DL71" s="1011"/>
      <c r="DM71" s="1012"/>
      <c r="DN71" s="1012"/>
      <c r="DO71" s="1012"/>
      <c r="DP71" s="1013"/>
      <c r="DQ71" s="1011"/>
      <c r="DR71" s="1012"/>
      <c r="DS71" s="1012"/>
      <c r="DT71" s="1012"/>
      <c r="DU71" s="1013"/>
      <c r="DV71" s="996"/>
      <c r="DW71" s="997"/>
      <c r="DX71" s="997"/>
      <c r="DY71" s="997"/>
      <c r="DZ71" s="998"/>
      <c r="EA71" s="246"/>
    </row>
    <row r="72" spans="1:131" s="247" customFormat="1" ht="26.25" customHeight="1" x14ac:dyDescent="0.15">
      <c r="A72" s="261">
        <v>5</v>
      </c>
      <c r="B72" s="1029" t="s">
        <v>583</v>
      </c>
      <c r="C72" s="1030"/>
      <c r="D72" s="1030"/>
      <c r="E72" s="1030"/>
      <c r="F72" s="1030"/>
      <c r="G72" s="1030"/>
      <c r="H72" s="1030"/>
      <c r="I72" s="1030"/>
      <c r="J72" s="1030"/>
      <c r="K72" s="1030"/>
      <c r="L72" s="1030"/>
      <c r="M72" s="1030"/>
      <c r="N72" s="1030"/>
      <c r="O72" s="1030"/>
      <c r="P72" s="1031"/>
      <c r="Q72" s="762">
        <v>49</v>
      </c>
      <c r="R72" s="760"/>
      <c r="S72" s="760"/>
      <c r="T72" s="760"/>
      <c r="U72" s="761"/>
      <c r="V72" s="759">
        <v>49</v>
      </c>
      <c r="W72" s="760"/>
      <c r="X72" s="760"/>
      <c r="Y72" s="760"/>
      <c r="Z72" s="761"/>
      <c r="AA72" s="759">
        <v>0</v>
      </c>
      <c r="AB72" s="760"/>
      <c r="AC72" s="760"/>
      <c r="AD72" s="760"/>
      <c r="AE72" s="761"/>
      <c r="AF72" s="759">
        <v>0</v>
      </c>
      <c r="AG72" s="760"/>
      <c r="AH72" s="760"/>
      <c r="AI72" s="760"/>
      <c r="AJ72" s="761"/>
      <c r="AK72" s="759" t="s">
        <v>501</v>
      </c>
      <c r="AL72" s="760"/>
      <c r="AM72" s="760"/>
      <c r="AN72" s="760"/>
      <c r="AO72" s="761"/>
      <c r="AP72" s="759" t="s">
        <v>501</v>
      </c>
      <c r="AQ72" s="760"/>
      <c r="AR72" s="760"/>
      <c r="AS72" s="760"/>
      <c r="AT72" s="761"/>
      <c r="AU72" s="759" t="s">
        <v>501</v>
      </c>
      <c r="AV72" s="760"/>
      <c r="AW72" s="760"/>
      <c r="AX72" s="760"/>
      <c r="AY72" s="761"/>
      <c r="AZ72" s="1027"/>
      <c r="BA72" s="1027"/>
      <c r="BB72" s="1027"/>
      <c r="BC72" s="1027"/>
      <c r="BD72" s="1028"/>
      <c r="BE72" s="265"/>
      <c r="BF72" s="265"/>
      <c r="BG72" s="265"/>
      <c r="BH72" s="265"/>
      <c r="BI72" s="265"/>
      <c r="BJ72" s="265"/>
      <c r="BK72" s="265"/>
      <c r="BL72" s="265"/>
      <c r="BM72" s="265"/>
      <c r="BN72" s="265"/>
      <c r="BO72" s="265"/>
      <c r="BP72" s="265"/>
      <c r="BQ72" s="262">
        <v>66</v>
      </c>
      <c r="BR72" s="267"/>
      <c r="BS72" s="1008"/>
      <c r="BT72" s="1009"/>
      <c r="BU72" s="1009"/>
      <c r="BV72" s="1009"/>
      <c r="BW72" s="1009"/>
      <c r="BX72" s="1009"/>
      <c r="BY72" s="1009"/>
      <c r="BZ72" s="1009"/>
      <c r="CA72" s="1009"/>
      <c r="CB72" s="1009"/>
      <c r="CC72" s="1009"/>
      <c r="CD72" s="1009"/>
      <c r="CE72" s="1009"/>
      <c r="CF72" s="1009"/>
      <c r="CG72" s="1010"/>
      <c r="CH72" s="1011"/>
      <c r="CI72" s="1012"/>
      <c r="CJ72" s="1012"/>
      <c r="CK72" s="1012"/>
      <c r="CL72" s="1013"/>
      <c r="CM72" s="1011"/>
      <c r="CN72" s="1012"/>
      <c r="CO72" s="1012"/>
      <c r="CP72" s="1012"/>
      <c r="CQ72" s="1013"/>
      <c r="CR72" s="1011"/>
      <c r="CS72" s="1012"/>
      <c r="CT72" s="1012"/>
      <c r="CU72" s="1012"/>
      <c r="CV72" s="1013"/>
      <c r="CW72" s="1011"/>
      <c r="CX72" s="1012"/>
      <c r="CY72" s="1012"/>
      <c r="CZ72" s="1012"/>
      <c r="DA72" s="1013"/>
      <c r="DB72" s="1011"/>
      <c r="DC72" s="1012"/>
      <c r="DD72" s="1012"/>
      <c r="DE72" s="1012"/>
      <c r="DF72" s="1013"/>
      <c r="DG72" s="1011"/>
      <c r="DH72" s="1012"/>
      <c r="DI72" s="1012"/>
      <c r="DJ72" s="1012"/>
      <c r="DK72" s="1013"/>
      <c r="DL72" s="1011"/>
      <c r="DM72" s="1012"/>
      <c r="DN72" s="1012"/>
      <c r="DO72" s="1012"/>
      <c r="DP72" s="1013"/>
      <c r="DQ72" s="1011"/>
      <c r="DR72" s="1012"/>
      <c r="DS72" s="1012"/>
      <c r="DT72" s="1012"/>
      <c r="DU72" s="1013"/>
      <c r="DV72" s="996"/>
      <c r="DW72" s="997"/>
      <c r="DX72" s="997"/>
      <c r="DY72" s="997"/>
      <c r="DZ72" s="998"/>
      <c r="EA72" s="246"/>
    </row>
    <row r="73" spans="1:131" s="247" customFormat="1" ht="26.25" customHeight="1" x14ac:dyDescent="0.15">
      <c r="A73" s="261">
        <v>6</v>
      </c>
      <c r="B73" s="1029" t="s">
        <v>569</v>
      </c>
      <c r="C73" s="1030"/>
      <c r="D73" s="1030"/>
      <c r="E73" s="1030"/>
      <c r="F73" s="1030"/>
      <c r="G73" s="1030"/>
      <c r="H73" s="1030"/>
      <c r="I73" s="1030"/>
      <c r="J73" s="1030"/>
      <c r="K73" s="1030"/>
      <c r="L73" s="1030"/>
      <c r="M73" s="1030"/>
      <c r="N73" s="1030"/>
      <c r="O73" s="1030"/>
      <c r="P73" s="1031"/>
      <c r="Q73" s="1032">
        <v>18</v>
      </c>
      <c r="R73" s="1026"/>
      <c r="S73" s="1026"/>
      <c r="T73" s="1026"/>
      <c r="U73" s="1026"/>
      <c r="V73" s="1026">
        <v>10</v>
      </c>
      <c r="W73" s="1026"/>
      <c r="X73" s="1026"/>
      <c r="Y73" s="1026"/>
      <c r="Z73" s="1026"/>
      <c r="AA73" s="1026">
        <v>8</v>
      </c>
      <c r="AB73" s="1026"/>
      <c r="AC73" s="1026"/>
      <c r="AD73" s="1026"/>
      <c r="AE73" s="1026"/>
      <c r="AF73" s="1026">
        <v>8</v>
      </c>
      <c r="AG73" s="1026"/>
      <c r="AH73" s="1026"/>
      <c r="AI73" s="1026"/>
      <c r="AJ73" s="1026"/>
      <c r="AK73" s="759" t="s">
        <v>501</v>
      </c>
      <c r="AL73" s="760"/>
      <c r="AM73" s="760"/>
      <c r="AN73" s="760"/>
      <c r="AO73" s="761"/>
      <c r="AP73" s="759" t="s">
        <v>501</v>
      </c>
      <c r="AQ73" s="760"/>
      <c r="AR73" s="760"/>
      <c r="AS73" s="760"/>
      <c r="AT73" s="761"/>
      <c r="AU73" s="759" t="s">
        <v>501</v>
      </c>
      <c r="AV73" s="760"/>
      <c r="AW73" s="760"/>
      <c r="AX73" s="760"/>
      <c r="AY73" s="761"/>
      <c r="AZ73" s="1027" t="s">
        <v>575</v>
      </c>
      <c r="BA73" s="1027"/>
      <c r="BB73" s="1027"/>
      <c r="BC73" s="1027"/>
      <c r="BD73" s="1028"/>
      <c r="BE73" s="265"/>
      <c r="BF73" s="265"/>
      <c r="BG73" s="265"/>
      <c r="BH73" s="265"/>
      <c r="BI73" s="265"/>
      <c r="BJ73" s="265"/>
      <c r="BK73" s="265"/>
      <c r="BL73" s="265"/>
      <c r="BM73" s="265"/>
      <c r="BN73" s="265"/>
      <c r="BO73" s="265"/>
      <c r="BP73" s="265"/>
      <c r="BQ73" s="262">
        <v>67</v>
      </c>
      <c r="BR73" s="267"/>
      <c r="BS73" s="1008"/>
      <c r="BT73" s="1009"/>
      <c r="BU73" s="1009"/>
      <c r="BV73" s="1009"/>
      <c r="BW73" s="1009"/>
      <c r="BX73" s="1009"/>
      <c r="BY73" s="1009"/>
      <c r="BZ73" s="1009"/>
      <c r="CA73" s="1009"/>
      <c r="CB73" s="1009"/>
      <c r="CC73" s="1009"/>
      <c r="CD73" s="1009"/>
      <c r="CE73" s="1009"/>
      <c r="CF73" s="1009"/>
      <c r="CG73" s="1010"/>
      <c r="CH73" s="1011"/>
      <c r="CI73" s="1012"/>
      <c r="CJ73" s="1012"/>
      <c r="CK73" s="1012"/>
      <c r="CL73" s="1013"/>
      <c r="CM73" s="1011"/>
      <c r="CN73" s="1012"/>
      <c r="CO73" s="1012"/>
      <c r="CP73" s="1012"/>
      <c r="CQ73" s="1013"/>
      <c r="CR73" s="1011"/>
      <c r="CS73" s="1012"/>
      <c r="CT73" s="1012"/>
      <c r="CU73" s="1012"/>
      <c r="CV73" s="1013"/>
      <c r="CW73" s="1011"/>
      <c r="CX73" s="1012"/>
      <c r="CY73" s="1012"/>
      <c r="CZ73" s="1012"/>
      <c r="DA73" s="1013"/>
      <c r="DB73" s="1011"/>
      <c r="DC73" s="1012"/>
      <c r="DD73" s="1012"/>
      <c r="DE73" s="1012"/>
      <c r="DF73" s="1013"/>
      <c r="DG73" s="1011"/>
      <c r="DH73" s="1012"/>
      <c r="DI73" s="1012"/>
      <c r="DJ73" s="1012"/>
      <c r="DK73" s="1013"/>
      <c r="DL73" s="1011"/>
      <c r="DM73" s="1012"/>
      <c r="DN73" s="1012"/>
      <c r="DO73" s="1012"/>
      <c r="DP73" s="1013"/>
      <c r="DQ73" s="1011"/>
      <c r="DR73" s="1012"/>
      <c r="DS73" s="1012"/>
      <c r="DT73" s="1012"/>
      <c r="DU73" s="1013"/>
      <c r="DV73" s="996"/>
      <c r="DW73" s="997"/>
      <c r="DX73" s="997"/>
      <c r="DY73" s="997"/>
      <c r="DZ73" s="998"/>
      <c r="EA73" s="246"/>
    </row>
    <row r="74" spans="1:131" s="247" customFormat="1" ht="26.25" customHeight="1" x14ac:dyDescent="0.15">
      <c r="A74" s="261">
        <v>7</v>
      </c>
      <c r="B74" s="1029" t="s">
        <v>570</v>
      </c>
      <c r="C74" s="1030"/>
      <c r="D74" s="1030"/>
      <c r="E74" s="1030"/>
      <c r="F74" s="1030"/>
      <c r="G74" s="1030"/>
      <c r="H74" s="1030"/>
      <c r="I74" s="1030"/>
      <c r="J74" s="1030"/>
      <c r="K74" s="1030"/>
      <c r="L74" s="1030"/>
      <c r="M74" s="1030"/>
      <c r="N74" s="1030"/>
      <c r="O74" s="1030"/>
      <c r="P74" s="1031"/>
      <c r="Q74" s="1032">
        <v>332</v>
      </c>
      <c r="R74" s="1026"/>
      <c r="S74" s="1026"/>
      <c r="T74" s="1026"/>
      <c r="U74" s="1026"/>
      <c r="V74" s="1026">
        <v>330</v>
      </c>
      <c r="W74" s="1026"/>
      <c r="X74" s="1026"/>
      <c r="Y74" s="1026"/>
      <c r="Z74" s="1026"/>
      <c r="AA74" s="1026">
        <v>2</v>
      </c>
      <c r="AB74" s="1026"/>
      <c r="AC74" s="1026"/>
      <c r="AD74" s="1026"/>
      <c r="AE74" s="1026"/>
      <c r="AF74" s="1026">
        <v>2</v>
      </c>
      <c r="AG74" s="1026"/>
      <c r="AH74" s="1026"/>
      <c r="AI74" s="1026"/>
      <c r="AJ74" s="1026"/>
      <c r="AK74" s="1026">
        <v>211</v>
      </c>
      <c r="AL74" s="1026"/>
      <c r="AM74" s="1026"/>
      <c r="AN74" s="1026"/>
      <c r="AO74" s="1026"/>
      <c r="AP74" s="759" t="s">
        <v>582</v>
      </c>
      <c r="AQ74" s="760"/>
      <c r="AR74" s="760"/>
      <c r="AS74" s="760"/>
      <c r="AT74" s="761"/>
      <c r="AU74" s="759" t="s">
        <v>582</v>
      </c>
      <c r="AV74" s="760"/>
      <c r="AW74" s="760"/>
      <c r="AX74" s="760"/>
      <c r="AY74" s="761"/>
      <c r="AZ74" s="1027"/>
      <c r="BA74" s="1027"/>
      <c r="BB74" s="1027"/>
      <c r="BC74" s="1027"/>
      <c r="BD74" s="1028"/>
      <c r="BE74" s="265"/>
      <c r="BF74" s="265"/>
      <c r="BG74" s="265"/>
      <c r="BH74" s="265"/>
      <c r="BI74" s="265"/>
      <c r="BJ74" s="265"/>
      <c r="BK74" s="265"/>
      <c r="BL74" s="265"/>
      <c r="BM74" s="265"/>
      <c r="BN74" s="265"/>
      <c r="BO74" s="265"/>
      <c r="BP74" s="265"/>
      <c r="BQ74" s="262">
        <v>68</v>
      </c>
      <c r="BR74" s="267"/>
      <c r="BS74" s="1008"/>
      <c r="BT74" s="1009"/>
      <c r="BU74" s="1009"/>
      <c r="BV74" s="1009"/>
      <c r="BW74" s="1009"/>
      <c r="BX74" s="1009"/>
      <c r="BY74" s="1009"/>
      <c r="BZ74" s="1009"/>
      <c r="CA74" s="1009"/>
      <c r="CB74" s="1009"/>
      <c r="CC74" s="1009"/>
      <c r="CD74" s="1009"/>
      <c r="CE74" s="1009"/>
      <c r="CF74" s="1009"/>
      <c r="CG74" s="1010"/>
      <c r="CH74" s="1011"/>
      <c r="CI74" s="1012"/>
      <c r="CJ74" s="1012"/>
      <c r="CK74" s="1012"/>
      <c r="CL74" s="1013"/>
      <c r="CM74" s="1011"/>
      <c r="CN74" s="1012"/>
      <c r="CO74" s="1012"/>
      <c r="CP74" s="1012"/>
      <c r="CQ74" s="1013"/>
      <c r="CR74" s="1011"/>
      <c r="CS74" s="1012"/>
      <c r="CT74" s="1012"/>
      <c r="CU74" s="1012"/>
      <c r="CV74" s="1013"/>
      <c r="CW74" s="1011"/>
      <c r="CX74" s="1012"/>
      <c r="CY74" s="1012"/>
      <c r="CZ74" s="1012"/>
      <c r="DA74" s="1013"/>
      <c r="DB74" s="1011"/>
      <c r="DC74" s="1012"/>
      <c r="DD74" s="1012"/>
      <c r="DE74" s="1012"/>
      <c r="DF74" s="1013"/>
      <c r="DG74" s="1011"/>
      <c r="DH74" s="1012"/>
      <c r="DI74" s="1012"/>
      <c r="DJ74" s="1012"/>
      <c r="DK74" s="1013"/>
      <c r="DL74" s="1011"/>
      <c r="DM74" s="1012"/>
      <c r="DN74" s="1012"/>
      <c r="DO74" s="1012"/>
      <c r="DP74" s="1013"/>
      <c r="DQ74" s="1011"/>
      <c r="DR74" s="1012"/>
      <c r="DS74" s="1012"/>
      <c r="DT74" s="1012"/>
      <c r="DU74" s="1013"/>
      <c r="DV74" s="996"/>
      <c r="DW74" s="997"/>
      <c r="DX74" s="997"/>
      <c r="DY74" s="997"/>
      <c r="DZ74" s="998"/>
      <c r="EA74" s="246"/>
    </row>
    <row r="75" spans="1:131" s="247" customFormat="1" ht="26.25" customHeight="1" x14ac:dyDescent="0.15">
      <c r="A75" s="261">
        <v>8</v>
      </c>
      <c r="B75" s="1029" t="s">
        <v>571</v>
      </c>
      <c r="C75" s="1030"/>
      <c r="D75" s="1030"/>
      <c r="E75" s="1030"/>
      <c r="F75" s="1030"/>
      <c r="G75" s="1030"/>
      <c r="H75" s="1030"/>
      <c r="I75" s="1030"/>
      <c r="J75" s="1030"/>
      <c r="K75" s="1030"/>
      <c r="L75" s="1030"/>
      <c r="M75" s="1030"/>
      <c r="N75" s="1030"/>
      <c r="O75" s="1030"/>
      <c r="P75" s="1031"/>
      <c r="Q75" s="762">
        <v>215354</v>
      </c>
      <c r="R75" s="760"/>
      <c r="S75" s="760"/>
      <c r="T75" s="760"/>
      <c r="U75" s="761"/>
      <c r="V75" s="759">
        <v>206038</v>
      </c>
      <c r="W75" s="760"/>
      <c r="X75" s="760"/>
      <c r="Y75" s="760"/>
      <c r="Z75" s="761"/>
      <c r="AA75" s="759">
        <v>9316</v>
      </c>
      <c r="AB75" s="760"/>
      <c r="AC75" s="760"/>
      <c r="AD75" s="760"/>
      <c r="AE75" s="761"/>
      <c r="AF75" s="759">
        <v>9316</v>
      </c>
      <c r="AG75" s="760"/>
      <c r="AH75" s="760"/>
      <c r="AI75" s="760"/>
      <c r="AJ75" s="761"/>
      <c r="AK75" s="759">
        <v>100</v>
      </c>
      <c r="AL75" s="760"/>
      <c r="AM75" s="760"/>
      <c r="AN75" s="760"/>
      <c r="AO75" s="761"/>
      <c r="AP75" s="759" t="s">
        <v>582</v>
      </c>
      <c r="AQ75" s="760"/>
      <c r="AR75" s="760"/>
      <c r="AS75" s="760"/>
      <c r="AT75" s="761"/>
      <c r="AU75" s="759" t="s">
        <v>582</v>
      </c>
      <c r="AV75" s="760"/>
      <c r="AW75" s="760"/>
      <c r="AX75" s="760"/>
      <c r="AY75" s="761"/>
      <c r="AZ75" s="1027"/>
      <c r="BA75" s="1027"/>
      <c r="BB75" s="1027"/>
      <c r="BC75" s="1027"/>
      <c r="BD75" s="1028"/>
      <c r="BE75" s="265"/>
      <c r="BF75" s="265"/>
      <c r="BG75" s="265"/>
      <c r="BH75" s="265"/>
      <c r="BI75" s="265"/>
      <c r="BJ75" s="265"/>
      <c r="BK75" s="265"/>
      <c r="BL75" s="265"/>
      <c r="BM75" s="265"/>
      <c r="BN75" s="265"/>
      <c r="BO75" s="265"/>
      <c r="BP75" s="265"/>
      <c r="BQ75" s="262">
        <v>69</v>
      </c>
      <c r="BR75" s="267"/>
      <c r="BS75" s="1008"/>
      <c r="BT75" s="1009"/>
      <c r="BU75" s="1009"/>
      <c r="BV75" s="1009"/>
      <c r="BW75" s="1009"/>
      <c r="BX75" s="1009"/>
      <c r="BY75" s="1009"/>
      <c r="BZ75" s="1009"/>
      <c r="CA75" s="1009"/>
      <c r="CB75" s="1009"/>
      <c r="CC75" s="1009"/>
      <c r="CD75" s="1009"/>
      <c r="CE75" s="1009"/>
      <c r="CF75" s="1009"/>
      <c r="CG75" s="1010"/>
      <c r="CH75" s="1011"/>
      <c r="CI75" s="1012"/>
      <c r="CJ75" s="1012"/>
      <c r="CK75" s="1012"/>
      <c r="CL75" s="1013"/>
      <c r="CM75" s="1011"/>
      <c r="CN75" s="1012"/>
      <c r="CO75" s="1012"/>
      <c r="CP75" s="1012"/>
      <c r="CQ75" s="1013"/>
      <c r="CR75" s="1011"/>
      <c r="CS75" s="1012"/>
      <c r="CT75" s="1012"/>
      <c r="CU75" s="1012"/>
      <c r="CV75" s="1013"/>
      <c r="CW75" s="1011"/>
      <c r="CX75" s="1012"/>
      <c r="CY75" s="1012"/>
      <c r="CZ75" s="1012"/>
      <c r="DA75" s="1013"/>
      <c r="DB75" s="1011"/>
      <c r="DC75" s="1012"/>
      <c r="DD75" s="1012"/>
      <c r="DE75" s="1012"/>
      <c r="DF75" s="1013"/>
      <c r="DG75" s="1011"/>
      <c r="DH75" s="1012"/>
      <c r="DI75" s="1012"/>
      <c r="DJ75" s="1012"/>
      <c r="DK75" s="1013"/>
      <c r="DL75" s="1011"/>
      <c r="DM75" s="1012"/>
      <c r="DN75" s="1012"/>
      <c r="DO75" s="1012"/>
      <c r="DP75" s="1013"/>
      <c r="DQ75" s="1011"/>
      <c r="DR75" s="1012"/>
      <c r="DS75" s="1012"/>
      <c r="DT75" s="1012"/>
      <c r="DU75" s="1013"/>
      <c r="DV75" s="996"/>
      <c r="DW75" s="997"/>
      <c r="DX75" s="997"/>
      <c r="DY75" s="997"/>
      <c r="DZ75" s="998"/>
      <c r="EA75" s="246"/>
    </row>
    <row r="76" spans="1:131" s="247" customFormat="1" ht="26.25" customHeight="1" x14ac:dyDescent="0.15">
      <c r="A76" s="261">
        <v>9</v>
      </c>
      <c r="B76" s="1029" t="s">
        <v>572</v>
      </c>
      <c r="C76" s="1030"/>
      <c r="D76" s="1030"/>
      <c r="E76" s="1030"/>
      <c r="F76" s="1030"/>
      <c r="G76" s="1030"/>
      <c r="H76" s="1030"/>
      <c r="I76" s="1030"/>
      <c r="J76" s="1030"/>
      <c r="K76" s="1030"/>
      <c r="L76" s="1030"/>
      <c r="M76" s="1030"/>
      <c r="N76" s="1030"/>
      <c r="O76" s="1030"/>
      <c r="P76" s="1031"/>
      <c r="Q76" s="762">
        <v>1624</v>
      </c>
      <c r="R76" s="760"/>
      <c r="S76" s="760"/>
      <c r="T76" s="760"/>
      <c r="U76" s="761"/>
      <c r="V76" s="759">
        <v>376</v>
      </c>
      <c r="W76" s="760"/>
      <c r="X76" s="760"/>
      <c r="Y76" s="760"/>
      <c r="Z76" s="761"/>
      <c r="AA76" s="759">
        <v>1248</v>
      </c>
      <c r="AB76" s="760"/>
      <c r="AC76" s="760"/>
      <c r="AD76" s="760"/>
      <c r="AE76" s="761"/>
      <c r="AF76" s="759">
        <v>1248</v>
      </c>
      <c r="AG76" s="760"/>
      <c r="AH76" s="760"/>
      <c r="AI76" s="760"/>
      <c r="AJ76" s="761"/>
      <c r="AK76" s="759" t="s">
        <v>582</v>
      </c>
      <c r="AL76" s="760"/>
      <c r="AM76" s="760"/>
      <c r="AN76" s="760"/>
      <c r="AO76" s="761"/>
      <c r="AP76" s="759">
        <v>2651</v>
      </c>
      <c r="AQ76" s="760"/>
      <c r="AR76" s="760"/>
      <c r="AS76" s="760"/>
      <c r="AT76" s="761"/>
      <c r="AU76" s="759">
        <v>1271</v>
      </c>
      <c r="AV76" s="760"/>
      <c r="AW76" s="760"/>
      <c r="AX76" s="760"/>
      <c r="AY76" s="761"/>
      <c r="AZ76" s="1027" t="s">
        <v>576</v>
      </c>
      <c r="BA76" s="1027"/>
      <c r="BB76" s="1027"/>
      <c r="BC76" s="1027"/>
      <c r="BD76" s="1028"/>
      <c r="BE76" s="265"/>
      <c r="BF76" s="265"/>
      <c r="BG76" s="265"/>
      <c r="BH76" s="265"/>
      <c r="BI76" s="265"/>
      <c r="BJ76" s="265"/>
      <c r="BK76" s="265"/>
      <c r="BL76" s="265"/>
      <c r="BM76" s="265"/>
      <c r="BN76" s="265"/>
      <c r="BO76" s="265"/>
      <c r="BP76" s="265"/>
      <c r="BQ76" s="262">
        <v>70</v>
      </c>
      <c r="BR76" s="267"/>
      <c r="BS76" s="1008"/>
      <c r="BT76" s="1009"/>
      <c r="BU76" s="1009"/>
      <c r="BV76" s="1009"/>
      <c r="BW76" s="1009"/>
      <c r="BX76" s="1009"/>
      <c r="BY76" s="1009"/>
      <c r="BZ76" s="1009"/>
      <c r="CA76" s="1009"/>
      <c r="CB76" s="1009"/>
      <c r="CC76" s="1009"/>
      <c r="CD76" s="1009"/>
      <c r="CE76" s="1009"/>
      <c r="CF76" s="1009"/>
      <c r="CG76" s="1010"/>
      <c r="CH76" s="1011"/>
      <c r="CI76" s="1012"/>
      <c r="CJ76" s="1012"/>
      <c r="CK76" s="1012"/>
      <c r="CL76" s="1013"/>
      <c r="CM76" s="1011"/>
      <c r="CN76" s="1012"/>
      <c r="CO76" s="1012"/>
      <c r="CP76" s="1012"/>
      <c r="CQ76" s="1013"/>
      <c r="CR76" s="1011"/>
      <c r="CS76" s="1012"/>
      <c r="CT76" s="1012"/>
      <c r="CU76" s="1012"/>
      <c r="CV76" s="1013"/>
      <c r="CW76" s="1011"/>
      <c r="CX76" s="1012"/>
      <c r="CY76" s="1012"/>
      <c r="CZ76" s="1012"/>
      <c r="DA76" s="1013"/>
      <c r="DB76" s="1011"/>
      <c r="DC76" s="1012"/>
      <c r="DD76" s="1012"/>
      <c r="DE76" s="1012"/>
      <c r="DF76" s="1013"/>
      <c r="DG76" s="1011"/>
      <c r="DH76" s="1012"/>
      <c r="DI76" s="1012"/>
      <c r="DJ76" s="1012"/>
      <c r="DK76" s="1013"/>
      <c r="DL76" s="1011"/>
      <c r="DM76" s="1012"/>
      <c r="DN76" s="1012"/>
      <c r="DO76" s="1012"/>
      <c r="DP76" s="1013"/>
      <c r="DQ76" s="1011"/>
      <c r="DR76" s="1012"/>
      <c r="DS76" s="1012"/>
      <c r="DT76" s="1012"/>
      <c r="DU76" s="1013"/>
      <c r="DV76" s="996"/>
      <c r="DW76" s="997"/>
      <c r="DX76" s="997"/>
      <c r="DY76" s="997"/>
      <c r="DZ76" s="998"/>
      <c r="EA76" s="246"/>
    </row>
    <row r="77" spans="1:131" s="247" customFormat="1" ht="26.25" customHeight="1" x14ac:dyDescent="0.15">
      <c r="A77" s="261">
        <v>10</v>
      </c>
      <c r="B77" s="1029" t="s">
        <v>573</v>
      </c>
      <c r="C77" s="1030"/>
      <c r="D77" s="1030"/>
      <c r="E77" s="1030"/>
      <c r="F77" s="1030"/>
      <c r="G77" s="1030"/>
      <c r="H77" s="1030"/>
      <c r="I77" s="1030"/>
      <c r="J77" s="1030"/>
      <c r="K77" s="1030"/>
      <c r="L77" s="1030"/>
      <c r="M77" s="1030"/>
      <c r="N77" s="1030"/>
      <c r="O77" s="1030"/>
      <c r="P77" s="1031"/>
      <c r="Q77" s="762">
        <v>9509</v>
      </c>
      <c r="R77" s="760"/>
      <c r="S77" s="760"/>
      <c r="T77" s="760"/>
      <c r="U77" s="761"/>
      <c r="V77" s="759">
        <v>9403</v>
      </c>
      <c r="W77" s="760"/>
      <c r="X77" s="760"/>
      <c r="Y77" s="760"/>
      <c r="Z77" s="761"/>
      <c r="AA77" s="759">
        <v>106</v>
      </c>
      <c r="AB77" s="760"/>
      <c r="AC77" s="760"/>
      <c r="AD77" s="760"/>
      <c r="AE77" s="761"/>
      <c r="AF77" s="759">
        <v>106</v>
      </c>
      <c r="AG77" s="760"/>
      <c r="AH77" s="760"/>
      <c r="AI77" s="760"/>
      <c r="AJ77" s="761"/>
      <c r="AK77" s="759">
        <v>30</v>
      </c>
      <c r="AL77" s="760"/>
      <c r="AM77" s="760"/>
      <c r="AN77" s="760"/>
      <c r="AO77" s="761"/>
      <c r="AP77" s="759" t="s">
        <v>582</v>
      </c>
      <c r="AQ77" s="760"/>
      <c r="AR77" s="760"/>
      <c r="AS77" s="760"/>
      <c r="AT77" s="761"/>
      <c r="AU77" s="759" t="s">
        <v>582</v>
      </c>
      <c r="AV77" s="760"/>
      <c r="AW77" s="760"/>
      <c r="AX77" s="760"/>
      <c r="AY77" s="761"/>
      <c r="AZ77" s="1027"/>
      <c r="BA77" s="1027"/>
      <c r="BB77" s="1027"/>
      <c r="BC77" s="1027"/>
      <c r="BD77" s="1028"/>
      <c r="BE77" s="265"/>
      <c r="BF77" s="265"/>
      <c r="BG77" s="265"/>
      <c r="BH77" s="265"/>
      <c r="BI77" s="265"/>
      <c r="BJ77" s="265"/>
      <c r="BK77" s="265"/>
      <c r="BL77" s="265"/>
      <c r="BM77" s="265"/>
      <c r="BN77" s="265"/>
      <c r="BO77" s="265"/>
      <c r="BP77" s="265"/>
      <c r="BQ77" s="262">
        <v>71</v>
      </c>
      <c r="BR77" s="267"/>
      <c r="BS77" s="1008"/>
      <c r="BT77" s="1009"/>
      <c r="BU77" s="1009"/>
      <c r="BV77" s="1009"/>
      <c r="BW77" s="1009"/>
      <c r="BX77" s="1009"/>
      <c r="BY77" s="1009"/>
      <c r="BZ77" s="1009"/>
      <c r="CA77" s="1009"/>
      <c r="CB77" s="1009"/>
      <c r="CC77" s="1009"/>
      <c r="CD77" s="1009"/>
      <c r="CE77" s="1009"/>
      <c r="CF77" s="1009"/>
      <c r="CG77" s="1010"/>
      <c r="CH77" s="1011"/>
      <c r="CI77" s="1012"/>
      <c r="CJ77" s="1012"/>
      <c r="CK77" s="1012"/>
      <c r="CL77" s="1013"/>
      <c r="CM77" s="1011"/>
      <c r="CN77" s="1012"/>
      <c r="CO77" s="1012"/>
      <c r="CP77" s="1012"/>
      <c r="CQ77" s="1013"/>
      <c r="CR77" s="1011"/>
      <c r="CS77" s="1012"/>
      <c r="CT77" s="1012"/>
      <c r="CU77" s="1012"/>
      <c r="CV77" s="1013"/>
      <c r="CW77" s="1011"/>
      <c r="CX77" s="1012"/>
      <c r="CY77" s="1012"/>
      <c r="CZ77" s="1012"/>
      <c r="DA77" s="1013"/>
      <c r="DB77" s="1011"/>
      <c r="DC77" s="1012"/>
      <c r="DD77" s="1012"/>
      <c r="DE77" s="1012"/>
      <c r="DF77" s="1013"/>
      <c r="DG77" s="1011"/>
      <c r="DH77" s="1012"/>
      <c r="DI77" s="1012"/>
      <c r="DJ77" s="1012"/>
      <c r="DK77" s="1013"/>
      <c r="DL77" s="1011"/>
      <c r="DM77" s="1012"/>
      <c r="DN77" s="1012"/>
      <c r="DO77" s="1012"/>
      <c r="DP77" s="1013"/>
      <c r="DQ77" s="1011"/>
      <c r="DR77" s="1012"/>
      <c r="DS77" s="1012"/>
      <c r="DT77" s="1012"/>
      <c r="DU77" s="1013"/>
      <c r="DV77" s="996"/>
      <c r="DW77" s="997"/>
      <c r="DX77" s="997"/>
      <c r="DY77" s="997"/>
      <c r="DZ77" s="998"/>
      <c r="EA77" s="246"/>
    </row>
    <row r="78" spans="1:131" s="247" customFormat="1" ht="26.25" customHeight="1" x14ac:dyDescent="0.15">
      <c r="A78" s="261">
        <v>11</v>
      </c>
      <c r="B78" s="1029" t="s">
        <v>574</v>
      </c>
      <c r="C78" s="1030"/>
      <c r="D78" s="1030"/>
      <c r="E78" s="1030"/>
      <c r="F78" s="1030"/>
      <c r="G78" s="1030"/>
      <c r="H78" s="1030"/>
      <c r="I78" s="1030"/>
      <c r="J78" s="1030"/>
      <c r="K78" s="1030"/>
      <c r="L78" s="1030"/>
      <c r="M78" s="1030"/>
      <c r="N78" s="1030"/>
      <c r="O78" s="1030"/>
      <c r="P78" s="1031"/>
      <c r="Q78" s="1032">
        <v>61</v>
      </c>
      <c r="R78" s="1026"/>
      <c r="S78" s="1026"/>
      <c r="T78" s="1026"/>
      <c r="U78" s="1026"/>
      <c r="V78" s="1026">
        <v>54</v>
      </c>
      <c r="W78" s="1026"/>
      <c r="X78" s="1026"/>
      <c r="Y78" s="1026"/>
      <c r="Z78" s="1026"/>
      <c r="AA78" s="1026">
        <v>7</v>
      </c>
      <c r="AB78" s="1026"/>
      <c r="AC78" s="1026"/>
      <c r="AD78" s="1026"/>
      <c r="AE78" s="1026"/>
      <c r="AF78" s="1026">
        <v>7</v>
      </c>
      <c r="AG78" s="1026"/>
      <c r="AH78" s="1026"/>
      <c r="AI78" s="1026"/>
      <c r="AJ78" s="1026"/>
      <c r="AK78" s="1026">
        <v>44</v>
      </c>
      <c r="AL78" s="1026"/>
      <c r="AM78" s="1026"/>
      <c r="AN78" s="1026"/>
      <c r="AO78" s="1026"/>
      <c r="AP78" s="1026" t="s">
        <v>582</v>
      </c>
      <c r="AQ78" s="1026"/>
      <c r="AR78" s="1026"/>
      <c r="AS78" s="1026"/>
      <c r="AT78" s="1026"/>
      <c r="AU78" s="1026" t="s">
        <v>582</v>
      </c>
      <c r="AV78" s="1026"/>
      <c r="AW78" s="1026"/>
      <c r="AX78" s="1026"/>
      <c r="AY78" s="1026"/>
      <c r="AZ78" s="1027"/>
      <c r="BA78" s="1027"/>
      <c r="BB78" s="1027"/>
      <c r="BC78" s="1027"/>
      <c r="BD78" s="1028"/>
      <c r="BE78" s="265"/>
      <c r="BF78" s="265"/>
      <c r="BG78" s="265"/>
      <c r="BH78" s="265"/>
      <c r="BI78" s="265"/>
      <c r="BJ78" s="268"/>
      <c r="BK78" s="268"/>
      <c r="BL78" s="268"/>
      <c r="BM78" s="268"/>
      <c r="BN78" s="268"/>
      <c r="BO78" s="265"/>
      <c r="BP78" s="265"/>
      <c r="BQ78" s="262">
        <v>72</v>
      </c>
      <c r="BR78" s="267"/>
      <c r="BS78" s="1008"/>
      <c r="BT78" s="1009"/>
      <c r="BU78" s="1009"/>
      <c r="BV78" s="1009"/>
      <c r="BW78" s="1009"/>
      <c r="BX78" s="1009"/>
      <c r="BY78" s="1009"/>
      <c r="BZ78" s="1009"/>
      <c r="CA78" s="1009"/>
      <c r="CB78" s="1009"/>
      <c r="CC78" s="1009"/>
      <c r="CD78" s="1009"/>
      <c r="CE78" s="1009"/>
      <c r="CF78" s="1009"/>
      <c r="CG78" s="1010"/>
      <c r="CH78" s="1011"/>
      <c r="CI78" s="1012"/>
      <c r="CJ78" s="1012"/>
      <c r="CK78" s="1012"/>
      <c r="CL78" s="1013"/>
      <c r="CM78" s="1011"/>
      <c r="CN78" s="1012"/>
      <c r="CO78" s="1012"/>
      <c r="CP78" s="1012"/>
      <c r="CQ78" s="1013"/>
      <c r="CR78" s="1011"/>
      <c r="CS78" s="1012"/>
      <c r="CT78" s="1012"/>
      <c r="CU78" s="1012"/>
      <c r="CV78" s="1013"/>
      <c r="CW78" s="1011"/>
      <c r="CX78" s="1012"/>
      <c r="CY78" s="1012"/>
      <c r="CZ78" s="1012"/>
      <c r="DA78" s="1013"/>
      <c r="DB78" s="1011"/>
      <c r="DC78" s="1012"/>
      <c r="DD78" s="1012"/>
      <c r="DE78" s="1012"/>
      <c r="DF78" s="1013"/>
      <c r="DG78" s="1011"/>
      <c r="DH78" s="1012"/>
      <c r="DI78" s="1012"/>
      <c r="DJ78" s="1012"/>
      <c r="DK78" s="1013"/>
      <c r="DL78" s="1011"/>
      <c r="DM78" s="1012"/>
      <c r="DN78" s="1012"/>
      <c r="DO78" s="1012"/>
      <c r="DP78" s="1013"/>
      <c r="DQ78" s="1011"/>
      <c r="DR78" s="1012"/>
      <c r="DS78" s="1012"/>
      <c r="DT78" s="1012"/>
      <c r="DU78" s="1013"/>
      <c r="DV78" s="996"/>
      <c r="DW78" s="997"/>
      <c r="DX78" s="997"/>
      <c r="DY78" s="997"/>
      <c r="DZ78" s="998"/>
      <c r="EA78" s="246"/>
    </row>
    <row r="79" spans="1:131" s="247" customFormat="1" ht="26.25" customHeight="1" x14ac:dyDescent="0.15">
      <c r="A79" s="261">
        <v>12</v>
      </c>
      <c r="B79" s="1029"/>
      <c r="C79" s="1030"/>
      <c r="D79" s="1030"/>
      <c r="E79" s="1030"/>
      <c r="F79" s="1030"/>
      <c r="G79" s="1030"/>
      <c r="H79" s="1030"/>
      <c r="I79" s="1030"/>
      <c r="J79" s="1030"/>
      <c r="K79" s="1030"/>
      <c r="L79" s="1030"/>
      <c r="M79" s="1030"/>
      <c r="N79" s="1030"/>
      <c r="O79" s="1030"/>
      <c r="P79" s="1031"/>
      <c r="Q79" s="1032"/>
      <c r="R79" s="1026"/>
      <c r="S79" s="1026"/>
      <c r="T79" s="1026"/>
      <c r="U79" s="1026"/>
      <c r="V79" s="1026"/>
      <c r="W79" s="1026"/>
      <c r="X79" s="1026"/>
      <c r="Y79" s="1026"/>
      <c r="Z79" s="1026"/>
      <c r="AA79" s="1026"/>
      <c r="AB79" s="1026"/>
      <c r="AC79" s="1026"/>
      <c r="AD79" s="1026"/>
      <c r="AE79" s="1026"/>
      <c r="AF79" s="1026"/>
      <c r="AG79" s="1026"/>
      <c r="AH79" s="1026"/>
      <c r="AI79" s="1026"/>
      <c r="AJ79" s="1026"/>
      <c r="AK79" s="1026"/>
      <c r="AL79" s="1026"/>
      <c r="AM79" s="1026"/>
      <c r="AN79" s="1026"/>
      <c r="AO79" s="1026"/>
      <c r="AP79" s="1026"/>
      <c r="AQ79" s="1026"/>
      <c r="AR79" s="1026"/>
      <c r="AS79" s="1026"/>
      <c r="AT79" s="1026"/>
      <c r="AU79" s="1026"/>
      <c r="AV79" s="1026"/>
      <c r="AW79" s="1026"/>
      <c r="AX79" s="1026"/>
      <c r="AY79" s="1026"/>
      <c r="AZ79" s="1027"/>
      <c r="BA79" s="1027"/>
      <c r="BB79" s="1027"/>
      <c r="BC79" s="1027"/>
      <c r="BD79" s="1028"/>
      <c r="BE79" s="265"/>
      <c r="BF79" s="265"/>
      <c r="BG79" s="265"/>
      <c r="BH79" s="265"/>
      <c r="BI79" s="265"/>
      <c r="BJ79" s="268"/>
      <c r="BK79" s="268"/>
      <c r="BL79" s="268"/>
      <c r="BM79" s="268"/>
      <c r="BN79" s="268"/>
      <c r="BO79" s="265"/>
      <c r="BP79" s="265"/>
      <c r="BQ79" s="262">
        <v>73</v>
      </c>
      <c r="BR79" s="267"/>
      <c r="BS79" s="1008"/>
      <c r="BT79" s="1009"/>
      <c r="BU79" s="1009"/>
      <c r="BV79" s="1009"/>
      <c r="BW79" s="1009"/>
      <c r="BX79" s="1009"/>
      <c r="BY79" s="1009"/>
      <c r="BZ79" s="1009"/>
      <c r="CA79" s="1009"/>
      <c r="CB79" s="1009"/>
      <c r="CC79" s="1009"/>
      <c r="CD79" s="1009"/>
      <c r="CE79" s="1009"/>
      <c r="CF79" s="1009"/>
      <c r="CG79" s="1010"/>
      <c r="CH79" s="1011"/>
      <c r="CI79" s="1012"/>
      <c r="CJ79" s="1012"/>
      <c r="CK79" s="1012"/>
      <c r="CL79" s="1013"/>
      <c r="CM79" s="1011"/>
      <c r="CN79" s="1012"/>
      <c r="CO79" s="1012"/>
      <c r="CP79" s="1012"/>
      <c r="CQ79" s="1013"/>
      <c r="CR79" s="1011"/>
      <c r="CS79" s="1012"/>
      <c r="CT79" s="1012"/>
      <c r="CU79" s="1012"/>
      <c r="CV79" s="1013"/>
      <c r="CW79" s="1011"/>
      <c r="CX79" s="1012"/>
      <c r="CY79" s="1012"/>
      <c r="CZ79" s="1012"/>
      <c r="DA79" s="1013"/>
      <c r="DB79" s="1011"/>
      <c r="DC79" s="1012"/>
      <c r="DD79" s="1012"/>
      <c r="DE79" s="1012"/>
      <c r="DF79" s="1013"/>
      <c r="DG79" s="1011"/>
      <c r="DH79" s="1012"/>
      <c r="DI79" s="1012"/>
      <c r="DJ79" s="1012"/>
      <c r="DK79" s="1013"/>
      <c r="DL79" s="1011"/>
      <c r="DM79" s="1012"/>
      <c r="DN79" s="1012"/>
      <c r="DO79" s="1012"/>
      <c r="DP79" s="1013"/>
      <c r="DQ79" s="1011"/>
      <c r="DR79" s="1012"/>
      <c r="DS79" s="1012"/>
      <c r="DT79" s="1012"/>
      <c r="DU79" s="1013"/>
      <c r="DV79" s="996"/>
      <c r="DW79" s="997"/>
      <c r="DX79" s="997"/>
      <c r="DY79" s="997"/>
      <c r="DZ79" s="998"/>
      <c r="EA79" s="246"/>
    </row>
    <row r="80" spans="1:131" s="247" customFormat="1" ht="26.25" customHeight="1" x14ac:dyDescent="0.15">
      <c r="A80" s="261">
        <v>13</v>
      </c>
      <c r="B80" s="1029"/>
      <c r="C80" s="1030"/>
      <c r="D80" s="1030"/>
      <c r="E80" s="1030"/>
      <c r="F80" s="1030"/>
      <c r="G80" s="1030"/>
      <c r="H80" s="1030"/>
      <c r="I80" s="1030"/>
      <c r="J80" s="1030"/>
      <c r="K80" s="1030"/>
      <c r="L80" s="1030"/>
      <c r="M80" s="1030"/>
      <c r="N80" s="1030"/>
      <c r="O80" s="1030"/>
      <c r="P80" s="1031"/>
      <c r="Q80" s="1032"/>
      <c r="R80" s="1026"/>
      <c r="S80" s="1026"/>
      <c r="T80" s="1026"/>
      <c r="U80" s="1026"/>
      <c r="V80" s="1026"/>
      <c r="W80" s="1026"/>
      <c r="X80" s="1026"/>
      <c r="Y80" s="1026"/>
      <c r="Z80" s="1026"/>
      <c r="AA80" s="1026"/>
      <c r="AB80" s="1026"/>
      <c r="AC80" s="1026"/>
      <c r="AD80" s="1026"/>
      <c r="AE80" s="1026"/>
      <c r="AF80" s="1026"/>
      <c r="AG80" s="1026"/>
      <c r="AH80" s="1026"/>
      <c r="AI80" s="1026"/>
      <c r="AJ80" s="1026"/>
      <c r="AK80" s="1026"/>
      <c r="AL80" s="1026"/>
      <c r="AM80" s="1026"/>
      <c r="AN80" s="1026"/>
      <c r="AO80" s="1026"/>
      <c r="AP80" s="1026"/>
      <c r="AQ80" s="1026"/>
      <c r="AR80" s="1026"/>
      <c r="AS80" s="1026"/>
      <c r="AT80" s="1026"/>
      <c r="AU80" s="1026"/>
      <c r="AV80" s="1026"/>
      <c r="AW80" s="1026"/>
      <c r="AX80" s="1026"/>
      <c r="AY80" s="1026"/>
      <c r="AZ80" s="1027"/>
      <c r="BA80" s="1027"/>
      <c r="BB80" s="1027"/>
      <c r="BC80" s="1027"/>
      <c r="BD80" s="1028"/>
      <c r="BE80" s="265"/>
      <c r="BF80" s="265"/>
      <c r="BG80" s="265"/>
      <c r="BH80" s="265"/>
      <c r="BI80" s="265"/>
      <c r="BJ80" s="265"/>
      <c r="BK80" s="265"/>
      <c r="BL80" s="265"/>
      <c r="BM80" s="265"/>
      <c r="BN80" s="265"/>
      <c r="BO80" s="265"/>
      <c r="BP80" s="265"/>
      <c r="BQ80" s="262">
        <v>74</v>
      </c>
      <c r="BR80" s="267"/>
      <c r="BS80" s="1008"/>
      <c r="BT80" s="1009"/>
      <c r="BU80" s="1009"/>
      <c r="BV80" s="1009"/>
      <c r="BW80" s="1009"/>
      <c r="BX80" s="1009"/>
      <c r="BY80" s="1009"/>
      <c r="BZ80" s="1009"/>
      <c r="CA80" s="1009"/>
      <c r="CB80" s="1009"/>
      <c r="CC80" s="1009"/>
      <c r="CD80" s="1009"/>
      <c r="CE80" s="1009"/>
      <c r="CF80" s="1009"/>
      <c r="CG80" s="1010"/>
      <c r="CH80" s="1011"/>
      <c r="CI80" s="1012"/>
      <c r="CJ80" s="1012"/>
      <c r="CK80" s="1012"/>
      <c r="CL80" s="1013"/>
      <c r="CM80" s="1011"/>
      <c r="CN80" s="1012"/>
      <c r="CO80" s="1012"/>
      <c r="CP80" s="1012"/>
      <c r="CQ80" s="1013"/>
      <c r="CR80" s="1011"/>
      <c r="CS80" s="1012"/>
      <c r="CT80" s="1012"/>
      <c r="CU80" s="1012"/>
      <c r="CV80" s="1013"/>
      <c r="CW80" s="1011"/>
      <c r="CX80" s="1012"/>
      <c r="CY80" s="1012"/>
      <c r="CZ80" s="1012"/>
      <c r="DA80" s="1013"/>
      <c r="DB80" s="1011"/>
      <c r="DC80" s="1012"/>
      <c r="DD80" s="1012"/>
      <c r="DE80" s="1012"/>
      <c r="DF80" s="1013"/>
      <c r="DG80" s="1011"/>
      <c r="DH80" s="1012"/>
      <c r="DI80" s="1012"/>
      <c r="DJ80" s="1012"/>
      <c r="DK80" s="1013"/>
      <c r="DL80" s="1011"/>
      <c r="DM80" s="1012"/>
      <c r="DN80" s="1012"/>
      <c r="DO80" s="1012"/>
      <c r="DP80" s="1013"/>
      <c r="DQ80" s="1011"/>
      <c r="DR80" s="1012"/>
      <c r="DS80" s="1012"/>
      <c r="DT80" s="1012"/>
      <c r="DU80" s="1013"/>
      <c r="DV80" s="996"/>
      <c r="DW80" s="997"/>
      <c r="DX80" s="997"/>
      <c r="DY80" s="997"/>
      <c r="DZ80" s="998"/>
      <c r="EA80" s="246"/>
    </row>
    <row r="81" spans="1:131" s="247" customFormat="1" ht="26.25" customHeight="1" x14ac:dyDescent="0.15">
      <c r="A81" s="261">
        <v>14</v>
      </c>
      <c r="B81" s="1029"/>
      <c r="C81" s="1030"/>
      <c r="D81" s="1030"/>
      <c r="E81" s="1030"/>
      <c r="F81" s="1030"/>
      <c r="G81" s="1030"/>
      <c r="H81" s="1030"/>
      <c r="I81" s="1030"/>
      <c r="J81" s="1030"/>
      <c r="K81" s="1030"/>
      <c r="L81" s="1030"/>
      <c r="M81" s="1030"/>
      <c r="N81" s="1030"/>
      <c r="O81" s="1030"/>
      <c r="P81" s="1031"/>
      <c r="Q81" s="1032"/>
      <c r="R81" s="1026"/>
      <c r="S81" s="1026"/>
      <c r="T81" s="1026"/>
      <c r="U81" s="1026"/>
      <c r="V81" s="1026"/>
      <c r="W81" s="1026"/>
      <c r="X81" s="1026"/>
      <c r="Y81" s="1026"/>
      <c r="Z81" s="1026"/>
      <c r="AA81" s="1026"/>
      <c r="AB81" s="1026"/>
      <c r="AC81" s="1026"/>
      <c r="AD81" s="1026"/>
      <c r="AE81" s="1026"/>
      <c r="AF81" s="1026"/>
      <c r="AG81" s="1026"/>
      <c r="AH81" s="1026"/>
      <c r="AI81" s="1026"/>
      <c r="AJ81" s="1026"/>
      <c r="AK81" s="1026"/>
      <c r="AL81" s="1026"/>
      <c r="AM81" s="1026"/>
      <c r="AN81" s="1026"/>
      <c r="AO81" s="1026"/>
      <c r="AP81" s="1026"/>
      <c r="AQ81" s="1026"/>
      <c r="AR81" s="1026"/>
      <c r="AS81" s="1026"/>
      <c r="AT81" s="1026"/>
      <c r="AU81" s="1026"/>
      <c r="AV81" s="1026"/>
      <c r="AW81" s="1026"/>
      <c r="AX81" s="1026"/>
      <c r="AY81" s="1026"/>
      <c r="AZ81" s="1027"/>
      <c r="BA81" s="1027"/>
      <c r="BB81" s="1027"/>
      <c r="BC81" s="1027"/>
      <c r="BD81" s="1028"/>
      <c r="BE81" s="265"/>
      <c r="BF81" s="265"/>
      <c r="BG81" s="265"/>
      <c r="BH81" s="265"/>
      <c r="BI81" s="265"/>
      <c r="BJ81" s="265"/>
      <c r="BK81" s="265"/>
      <c r="BL81" s="265"/>
      <c r="BM81" s="265"/>
      <c r="BN81" s="265"/>
      <c r="BO81" s="265"/>
      <c r="BP81" s="265"/>
      <c r="BQ81" s="262">
        <v>75</v>
      </c>
      <c r="BR81" s="267"/>
      <c r="BS81" s="1008"/>
      <c r="BT81" s="1009"/>
      <c r="BU81" s="1009"/>
      <c r="BV81" s="1009"/>
      <c r="BW81" s="1009"/>
      <c r="BX81" s="1009"/>
      <c r="BY81" s="1009"/>
      <c r="BZ81" s="1009"/>
      <c r="CA81" s="1009"/>
      <c r="CB81" s="1009"/>
      <c r="CC81" s="1009"/>
      <c r="CD81" s="1009"/>
      <c r="CE81" s="1009"/>
      <c r="CF81" s="1009"/>
      <c r="CG81" s="1010"/>
      <c r="CH81" s="1011"/>
      <c r="CI81" s="1012"/>
      <c r="CJ81" s="1012"/>
      <c r="CK81" s="1012"/>
      <c r="CL81" s="1013"/>
      <c r="CM81" s="1011"/>
      <c r="CN81" s="1012"/>
      <c r="CO81" s="1012"/>
      <c r="CP81" s="1012"/>
      <c r="CQ81" s="1013"/>
      <c r="CR81" s="1011"/>
      <c r="CS81" s="1012"/>
      <c r="CT81" s="1012"/>
      <c r="CU81" s="1012"/>
      <c r="CV81" s="1013"/>
      <c r="CW81" s="1011"/>
      <c r="CX81" s="1012"/>
      <c r="CY81" s="1012"/>
      <c r="CZ81" s="1012"/>
      <c r="DA81" s="1013"/>
      <c r="DB81" s="1011"/>
      <c r="DC81" s="1012"/>
      <c r="DD81" s="1012"/>
      <c r="DE81" s="1012"/>
      <c r="DF81" s="1013"/>
      <c r="DG81" s="1011"/>
      <c r="DH81" s="1012"/>
      <c r="DI81" s="1012"/>
      <c r="DJ81" s="1012"/>
      <c r="DK81" s="1013"/>
      <c r="DL81" s="1011"/>
      <c r="DM81" s="1012"/>
      <c r="DN81" s="1012"/>
      <c r="DO81" s="1012"/>
      <c r="DP81" s="1013"/>
      <c r="DQ81" s="1011"/>
      <c r="DR81" s="1012"/>
      <c r="DS81" s="1012"/>
      <c r="DT81" s="1012"/>
      <c r="DU81" s="1013"/>
      <c r="DV81" s="996"/>
      <c r="DW81" s="997"/>
      <c r="DX81" s="997"/>
      <c r="DY81" s="997"/>
      <c r="DZ81" s="998"/>
      <c r="EA81" s="246"/>
    </row>
    <row r="82" spans="1:131" s="247" customFormat="1" ht="26.25" customHeight="1" x14ac:dyDescent="0.15">
      <c r="A82" s="261">
        <v>15</v>
      </c>
      <c r="B82" s="1029"/>
      <c r="C82" s="1030"/>
      <c r="D82" s="1030"/>
      <c r="E82" s="1030"/>
      <c r="F82" s="1030"/>
      <c r="G82" s="1030"/>
      <c r="H82" s="1030"/>
      <c r="I82" s="1030"/>
      <c r="J82" s="1030"/>
      <c r="K82" s="1030"/>
      <c r="L82" s="1030"/>
      <c r="M82" s="1030"/>
      <c r="N82" s="1030"/>
      <c r="O82" s="1030"/>
      <c r="P82" s="1031"/>
      <c r="Q82" s="1032"/>
      <c r="R82" s="1026"/>
      <c r="S82" s="1026"/>
      <c r="T82" s="1026"/>
      <c r="U82" s="1026"/>
      <c r="V82" s="1026"/>
      <c r="W82" s="1026"/>
      <c r="X82" s="1026"/>
      <c r="Y82" s="1026"/>
      <c r="Z82" s="1026"/>
      <c r="AA82" s="1026"/>
      <c r="AB82" s="1026"/>
      <c r="AC82" s="1026"/>
      <c r="AD82" s="1026"/>
      <c r="AE82" s="1026"/>
      <c r="AF82" s="1026"/>
      <c r="AG82" s="1026"/>
      <c r="AH82" s="1026"/>
      <c r="AI82" s="1026"/>
      <c r="AJ82" s="1026"/>
      <c r="AK82" s="1026"/>
      <c r="AL82" s="1026"/>
      <c r="AM82" s="1026"/>
      <c r="AN82" s="1026"/>
      <c r="AO82" s="1026"/>
      <c r="AP82" s="1026"/>
      <c r="AQ82" s="1026"/>
      <c r="AR82" s="1026"/>
      <c r="AS82" s="1026"/>
      <c r="AT82" s="1026"/>
      <c r="AU82" s="1026"/>
      <c r="AV82" s="1026"/>
      <c r="AW82" s="1026"/>
      <c r="AX82" s="1026"/>
      <c r="AY82" s="1026"/>
      <c r="AZ82" s="1027"/>
      <c r="BA82" s="1027"/>
      <c r="BB82" s="1027"/>
      <c r="BC82" s="1027"/>
      <c r="BD82" s="1028"/>
      <c r="BE82" s="265"/>
      <c r="BF82" s="265"/>
      <c r="BG82" s="265"/>
      <c r="BH82" s="265"/>
      <c r="BI82" s="265"/>
      <c r="BJ82" s="265"/>
      <c r="BK82" s="265"/>
      <c r="BL82" s="265"/>
      <c r="BM82" s="265"/>
      <c r="BN82" s="265"/>
      <c r="BO82" s="265"/>
      <c r="BP82" s="265"/>
      <c r="BQ82" s="262">
        <v>76</v>
      </c>
      <c r="BR82" s="267"/>
      <c r="BS82" s="1008"/>
      <c r="BT82" s="1009"/>
      <c r="BU82" s="1009"/>
      <c r="BV82" s="1009"/>
      <c r="BW82" s="1009"/>
      <c r="BX82" s="1009"/>
      <c r="BY82" s="1009"/>
      <c r="BZ82" s="1009"/>
      <c r="CA82" s="1009"/>
      <c r="CB82" s="1009"/>
      <c r="CC82" s="1009"/>
      <c r="CD82" s="1009"/>
      <c r="CE82" s="1009"/>
      <c r="CF82" s="1009"/>
      <c r="CG82" s="1010"/>
      <c r="CH82" s="1011"/>
      <c r="CI82" s="1012"/>
      <c r="CJ82" s="1012"/>
      <c r="CK82" s="1012"/>
      <c r="CL82" s="1013"/>
      <c r="CM82" s="1011"/>
      <c r="CN82" s="1012"/>
      <c r="CO82" s="1012"/>
      <c r="CP82" s="1012"/>
      <c r="CQ82" s="1013"/>
      <c r="CR82" s="1011"/>
      <c r="CS82" s="1012"/>
      <c r="CT82" s="1012"/>
      <c r="CU82" s="1012"/>
      <c r="CV82" s="1013"/>
      <c r="CW82" s="1011"/>
      <c r="CX82" s="1012"/>
      <c r="CY82" s="1012"/>
      <c r="CZ82" s="1012"/>
      <c r="DA82" s="1013"/>
      <c r="DB82" s="1011"/>
      <c r="DC82" s="1012"/>
      <c r="DD82" s="1012"/>
      <c r="DE82" s="1012"/>
      <c r="DF82" s="1013"/>
      <c r="DG82" s="1011"/>
      <c r="DH82" s="1012"/>
      <c r="DI82" s="1012"/>
      <c r="DJ82" s="1012"/>
      <c r="DK82" s="1013"/>
      <c r="DL82" s="1011"/>
      <c r="DM82" s="1012"/>
      <c r="DN82" s="1012"/>
      <c r="DO82" s="1012"/>
      <c r="DP82" s="1013"/>
      <c r="DQ82" s="1011"/>
      <c r="DR82" s="1012"/>
      <c r="DS82" s="1012"/>
      <c r="DT82" s="1012"/>
      <c r="DU82" s="1013"/>
      <c r="DV82" s="996"/>
      <c r="DW82" s="997"/>
      <c r="DX82" s="997"/>
      <c r="DY82" s="997"/>
      <c r="DZ82" s="998"/>
      <c r="EA82" s="246"/>
    </row>
    <row r="83" spans="1:131" s="247" customFormat="1" ht="26.25" customHeight="1" x14ac:dyDescent="0.15">
      <c r="A83" s="261">
        <v>16</v>
      </c>
      <c r="B83" s="1029"/>
      <c r="C83" s="1030"/>
      <c r="D83" s="1030"/>
      <c r="E83" s="1030"/>
      <c r="F83" s="1030"/>
      <c r="G83" s="1030"/>
      <c r="H83" s="1030"/>
      <c r="I83" s="1030"/>
      <c r="J83" s="1030"/>
      <c r="K83" s="1030"/>
      <c r="L83" s="1030"/>
      <c r="M83" s="1030"/>
      <c r="N83" s="1030"/>
      <c r="O83" s="1030"/>
      <c r="P83" s="1031"/>
      <c r="Q83" s="1032"/>
      <c r="R83" s="1026"/>
      <c r="S83" s="1026"/>
      <c r="T83" s="1026"/>
      <c r="U83" s="1026"/>
      <c r="V83" s="1026"/>
      <c r="W83" s="1026"/>
      <c r="X83" s="1026"/>
      <c r="Y83" s="1026"/>
      <c r="Z83" s="1026"/>
      <c r="AA83" s="1026"/>
      <c r="AB83" s="1026"/>
      <c r="AC83" s="1026"/>
      <c r="AD83" s="1026"/>
      <c r="AE83" s="1026"/>
      <c r="AF83" s="1026"/>
      <c r="AG83" s="1026"/>
      <c r="AH83" s="1026"/>
      <c r="AI83" s="1026"/>
      <c r="AJ83" s="1026"/>
      <c r="AK83" s="1026"/>
      <c r="AL83" s="1026"/>
      <c r="AM83" s="1026"/>
      <c r="AN83" s="1026"/>
      <c r="AO83" s="1026"/>
      <c r="AP83" s="1026"/>
      <c r="AQ83" s="1026"/>
      <c r="AR83" s="1026"/>
      <c r="AS83" s="1026"/>
      <c r="AT83" s="1026"/>
      <c r="AU83" s="1026"/>
      <c r="AV83" s="1026"/>
      <c r="AW83" s="1026"/>
      <c r="AX83" s="1026"/>
      <c r="AY83" s="1026"/>
      <c r="AZ83" s="1027"/>
      <c r="BA83" s="1027"/>
      <c r="BB83" s="1027"/>
      <c r="BC83" s="1027"/>
      <c r="BD83" s="1028"/>
      <c r="BE83" s="265"/>
      <c r="BF83" s="265"/>
      <c r="BG83" s="265"/>
      <c r="BH83" s="265"/>
      <c r="BI83" s="265"/>
      <c r="BJ83" s="265"/>
      <c r="BK83" s="265"/>
      <c r="BL83" s="265"/>
      <c r="BM83" s="265"/>
      <c r="BN83" s="265"/>
      <c r="BO83" s="265"/>
      <c r="BP83" s="265"/>
      <c r="BQ83" s="262">
        <v>77</v>
      </c>
      <c r="BR83" s="267"/>
      <c r="BS83" s="1008"/>
      <c r="BT83" s="1009"/>
      <c r="BU83" s="1009"/>
      <c r="BV83" s="1009"/>
      <c r="BW83" s="1009"/>
      <c r="BX83" s="1009"/>
      <c r="BY83" s="1009"/>
      <c r="BZ83" s="1009"/>
      <c r="CA83" s="1009"/>
      <c r="CB83" s="1009"/>
      <c r="CC83" s="1009"/>
      <c r="CD83" s="1009"/>
      <c r="CE83" s="1009"/>
      <c r="CF83" s="1009"/>
      <c r="CG83" s="1010"/>
      <c r="CH83" s="1011"/>
      <c r="CI83" s="1012"/>
      <c r="CJ83" s="1012"/>
      <c r="CK83" s="1012"/>
      <c r="CL83" s="1013"/>
      <c r="CM83" s="1011"/>
      <c r="CN83" s="1012"/>
      <c r="CO83" s="1012"/>
      <c r="CP83" s="1012"/>
      <c r="CQ83" s="1013"/>
      <c r="CR83" s="1011"/>
      <c r="CS83" s="1012"/>
      <c r="CT83" s="1012"/>
      <c r="CU83" s="1012"/>
      <c r="CV83" s="1013"/>
      <c r="CW83" s="1011"/>
      <c r="CX83" s="1012"/>
      <c r="CY83" s="1012"/>
      <c r="CZ83" s="1012"/>
      <c r="DA83" s="1013"/>
      <c r="DB83" s="1011"/>
      <c r="DC83" s="1012"/>
      <c r="DD83" s="1012"/>
      <c r="DE83" s="1012"/>
      <c r="DF83" s="1013"/>
      <c r="DG83" s="1011"/>
      <c r="DH83" s="1012"/>
      <c r="DI83" s="1012"/>
      <c r="DJ83" s="1012"/>
      <c r="DK83" s="1013"/>
      <c r="DL83" s="1011"/>
      <c r="DM83" s="1012"/>
      <c r="DN83" s="1012"/>
      <c r="DO83" s="1012"/>
      <c r="DP83" s="1013"/>
      <c r="DQ83" s="1011"/>
      <c r="DR83" s="1012"/>
      <c r="DS83" s="1012"/>
      <c r="DT83" s="1012"/>
      <c r="DU83" s="1013"/>
      <c r="DV83" s="996"/>
      <c r="DW83" s="997"/>
      <c r="DX83" s="997"/>
      <c r="DY83" s="997"/>
      <c r="DZ83" s="998"/>
      <c r="EA83" s="246"/>
    </row>
    <row r="84" spans="1:131" s="247" customFormat="1" ht="26.25" customHeight="1" x14ac:dyDescent="0.15">
      <c r="A84" s="261">
        <v>17</v>
      </c>
      <c r="B84" s="1029"/>
      <c r="C84" s="1030"/>
      <c r="D84" s="1030"/>
      <c r="E84" s="1030"/>
      <c r="F84" s="1030"/>
      <c r="G84" s="1030"/>
      <c r="H84" s="1030"/>
      <c r="I84" s="1030"/>
      <c r="J84" s="1030"/>
      <c r="K84" s="1030"/>
      <c r="L84" s="1030"/>
      <c r="M84" s="1030"/>
      <c r="N84" s="1030"/>
      <c r="O84" s="1030"/>
      <c r="P84" s="1031"/>
      <c r="Q84" s="1032"/>
      <c r="R84" s="1026"/>
      <c r="S84" s="1026"/>
      <c r="T84" s="1026"/>
      <c r="U84" s="1026"/>
      <c r="V84" s="1026"/>
      <c r="W84" s="1026"/>
      <c r="X84" s="1026"/>
      <c r="Y84" s="1026"/>
      <c r="Z84" s="1026"/>
      <c r="AA84" s="1026"/>
      <c r="AB84" s="1026"/>
      <c r="AC84" s="1026"/>
      <c r="AD84" s="1026"/>
      <c r="AE84" s="1026"/>
      <c r="AF84" s="1026"/>
      <c r="AG84" s="1026"/>
      <c r="AH84" s="1026"/>
      <c r="AI84" s="1026"/>
      <c r="AJ84" s="1026"/>
      <c r="AK84" s="1026"/>
      <c r="AL84" s="1026"/>
      <c r="AM84" s="1026"/>
      <c r="AN84" s="1026"/>
      <c r="AO84" s="1026"/>
      <c r="AP84" s="1026"/>
      <c r="AQ84" s="1026"/>
      <c r="AR84" s="1026"/>
      <c r="AS84" s="1026"/>
      <c r="AT84" s="1026"/>
      <c r="AU84" s="1026"/>
      <c r="AV84" s="1026"/>
      <c r="AW84" s="1026"/>
      <c r="AX84" s="1026"/>
      <c r="AY84" s="1026"/>
      <c r="AZ84" s="1027"/>
      <c r="BA84" s="1027"/>
      <c r="BB84" s="1027"/>
      <c r="BC84" s="1027"/>
      <c r="BD84" s="1028"/>
      <c r="BE84" s="265"/>
      <c r="BF84" s="265"/>
      <c r="BG84" s="265"/>
      <c r="BH84" s="265"/>
      <c r="BI84" s="265"/>
      <c r="BJ84" s="265"/>
      <c r="BK84" s="265"/>
      <c r="BL84" s="265"/>
      <c r="BM84" s="265"/>
      <c r="BN84" s="265"/>
      <c r="BO84" s="265"/>
      <c r="BP84" s="265"/>
      <c r="BQ84" s="262">
        <v>78</v>
      </c>
      <c r="BR84" s="267"/>
      <c r="BS84" s="1008"/>
      <c r="BT84" s="1009"/>
      <c r="BU84" s="1009"/>
      <c r="BV84" s="1009"/>
      <c r="BW84" s="1009"/>
      <c r="BX84" s="1009"/>
      <c r="BY84" s="1009"/>
      <c r="BZ84" s="1009"/>
      <c r="CA84" s="1009"/>
      <c r="CB84" s="1009"/>
      <c r="CC84" s="1009"/>
      <c r="CD84" s="1009"/>
      <c r="CE84" s="1009"/>
      <c r="CF84" s="1009"/>
      <c r="CG84" s="1010"/>
      <c r="CH84" s="1011"/>
      <c r="CI84" s="1012"/>
      <c r="CJ84" s="1012"/>
      <c r="CK84" s="1012"/>
      <c r="CL84" s="1013"/>
      <c r="CM84" s="1011"/>
      <c r="CN84" s="1012"/>
      <c r="CO84" s="1012"/>
      <c r="CP84" s="1012"/>
      <c r="CQ84" s="1013"/>
      <c r="CR84" s="1011"/>
      <c r="CS84" s="1012"/>
      <c r="CT84" s="1012"/>
      <c r="CU84" s="1012"/>
      <c r="CV84" s="1013"/>
      <c r="CW84" s="1011"/>
      <c r="CX84" s="1012"/>
      <c r="CY84" s="1012"/>
      <c r="CZ84" s="1012"/>
      <c r="DA84" s="1013"/>
      <c r="DB84" s="1011"/>
      <c r="DC84" s="1012"/>
      <c r="DD84" s="1012"/>
      <c r="DE84" s="1012"/>
      <c r="DF84" s="1013"/>
      <c r="DG84" s="1011"/>
      <c r="DH84" s="1012"/>
      <c r="DI84" s="1012"/>
      <c r="DJ84" s="1012"/>
      <c r="DK84" s="1013"/>
      <c r="DL84" s="1011"/>
      <c r="DM84" s="1012"/>
      <c r="DN84" s="1012"/>
      <c r="DO84" s="1012"/>
      <c r="DP84" s="1013"/>
      <c r="DQ84" s="1011"/>
      <c r="DR84" s="1012"/>
      <c r="DS84" s="1012"/>
      <c r="DT84" s="1012"/>
      <c r="DU84" s="1013"/>
      <c r="DV84" s="996"/>
      <c r="DW84" s="997"/>
      <c r="DX84" s="997"/>
      <c r="DY84" s="997"/>
      <c r="DZ84" s="998"/>
      <c r="EA84" s="246"/>
    </row>
    <row r="85" spans="1:131" s="247" customFormat="1" ht="26.25" customHeight="1" x14ac:dyDescent="0.15">
      <c r="A85" s="261">
        <v>18</v>
      </c>
      <c r="B85" s="1029"/>
      <c r="C85" s="1030"/>
      <c r="D85" s="1030"/>
      <c r="E85" s="1030"/>
      <c r="F85" s="1030"/>
      <c r="G85" s="1030"/>
      <c r="H85" s="1030"/>
      <c r="I85" s="1030"/>
      <c r="J85" s="1030"/>
      <c r="K85" s="1030"/>
      <c r="L85" s="1030"/>
      <c r="M85" s="1030"/>
      <c r="N85" s="1030"/>
      <c r="O85" s="1030"/>
      <c r="P85" s="1031"/>
      <c r="Q85" s="1032"/>
      <c r="R85" s="1026"/>
      <c r="S85" s="1026"/>
      <c r="T85" s="1026"/>
      <c r="U85" s="1026"/>
      <c r="V85" s="1026"/>
      <c r="W85" s="1026"/>
      <c r="X85" s="1026"/>
      <c r="Y85" s="1026"/>
      <c r="Z85" s="1026"/>
      <c r="AA85" s="1026"/>
      <c r="AB85" s="1026"/>
      <c r="AC85" s="1026"/>
      <c r="AD85" s="1026"/>
      <c r="AE85" s="1026"/>
      <c r="AF85" s="1026"/>
      <c r="AG85" s="1026"/>
      <c r="AH85" s="1026"/>
      <c r="AI85" s="1026"/>
      <c r="AJ85" s="1026"/>
      <c r="AK85" s="1026"/>
      <c r="AL85" s="1026"/>
      <c r="AM85" s="1026"/>
      <c r="AN85" s="1026"/>
      <c r="AO85" s="1026"/>
      <c r="AP85" s="1026"/>
      <c r="AQ85" s="1026"/>
      <c r="AR85" s="1026"/>
      <c r="AS85" s="1026"/>
      <c r="AT85" s="1026"/>
      <c r="AU85" s="1026"/>
      <c r="AV85" s="1026"/>
      <c r="AW85" s="1026"/>
      <c r="AX85" s="1026"/>
      <c r="AY85" s="1026"/>
      <c r="AZ85" s="1027"/>
      <c r="BA85" s="1027"/>
      <c r="BB85" s="1027"/>
      <c r="BC85" s="1027"/>
      <c r="BD85" s="1028"/>
      <c r="BE85" s="265"/>
      <c r="BF85" s="265"/>
      <c r="BG85" s="265"/>
      <c r="BH85" s="265"/>
      <c r="BI85" s="265"/>
      <c r="BJ85" s="265"/>
      <c r="BK85" s="265"/>
      <c r="BL85" s="265"/>
      <c r="BM85" s="265"/>
      <c r="BN85" s="265"/>
      <c r="BO85" s="265"/>
      <c r="BP85" s="265"/>
      <c r="BQ85" s="262">
        <v>79</v>
      </c>
      <c r="BR85" s="267"/>
      <c r="BS85" s="1008"/>
      <c r="BT85" s="1009"/>
      <c r="BU85" s="1009"/>
      <c r="BV85" s="1009"/>
      <c r="BW85" s="1009"/>
      <c r="BX85" s="1009"/>
      <c r="BY85" s="1009"/>
      <c r="BZ85" s="1009"/>
      <c r="CA85" s="1009"/>
      <c r="CB85" s="1009"/>
      <c r="CC85" s="1009"/>
      <c r="CD85" s="1009"/>
      <c r="CE85" s="1009"/>
      <c r="CF85" s="1009"/>
      <c r="CG85" s="1010"/>
      <c r="CH85" s="1011"/>
      <c r="CI85" s="1012"/>
      <c r="CJ85" s="1012"/>
      <c r="CK85" s="1012"/>
      <c r="CL85" s="1013"/>
      <c r="CM85" s="1011"/>
      <c r="CN85" s="1012"/>
      <c r="CO85" s="1012"/>
      <c r="CP85" s="1012"/>
      <c r="CQ85" s="1013"/>
      <c r="CR85" s="1011"/>
      <c r="CS85" s="1012"/>
      <c r="CT85" s="1012"/>
      <c r="CU85" s="1012"/>
      <c r="CV85" s="1013"/>
      <c r="CW85" s="1011"/>
      <c r="CX85" s="1012"/>
      <c r="CY85" s="1012"/>
      <c r="CZ85" s="1012"/>
      <c r="DA85" s="1013"/>
      <c r="DB85" s="1011"/>
      <c r="DC85" s="1012"/>
      <c r="DD85" s="1012"/>
      <c r="DE85" s="1012"/>
      <c r="DF85" s="1013"/>
      <c r="DG85" s="1011"/>
      <c r="DH85" s="1012"/>
      <c r="DI85" s="1012"/>
      <c r="DJ85" s="1012"/>
      <c r="DK85" s="1013"/>
      <c r="DL85" s="1011"/>
      <c r="DM85" s="1012"/>
      <c r="DN85" s="1012"/>
      <c r="DO85" s="1012"/>
      <c r="DP85" s="1013"/>
      <c r="DQ85" s="1011"/>
      <c r="DR85" s="1012"/>
      <c r="DS85" s="1012"/>
      <c r="DT85" s="1012"/>
      <c r="DU85" s="1013"/>
      <c r="DV85" s="996"/>
      <c r="DW85" s="997"/>
      <c r="DX85" s="997"/>
      <c r="DY85" s="997"/>
      <c r="DZ85" s="998"/>
      <c r="EA85" s="246"/>
    </row>
    <row r="86" spans="1:131" s="247" customFormat="1" ht="26.25" customHeight="1" x14ac:dyDescent="0.15">
      <c r="A86" s="261">
        <v>19</v>
      </c>
      <c r="B86" s="1029"/>
      <c r="C86" s="1030"/>
      <c r="D86" s="1030"/>
      <c r="E86" s="1030"/>
      <c r="F86" s="1030"/>
      <c r="G86" s="1030"/>
      <c r="H86" s="1030"/>
      <c r="I86" s="1030"/>
      <c r="J86" s="1030"/>
      <c r="K86" s="1030"/>
      <c r="L86" s="1030"/>
      <c r="M86" s="1030"/>
      <c r="N86" s="1030"/>
      <c r="O86" s="1030"/>
      <c r="P86" s="1031"/>
      <c r="Q86" s="1032"/>
      <c r="R86" s="1026"/>
      <c r="S86" s="1026"/>
      <c r="T86" s="1026"/>
      <c r="U86" s="1026"/>
      <c r="V86" s="1026"/>
      <c r="W86" s="1026"/>
      <c r="X86" s="1026"/>
      <c r="Y86" s="1026"/>
      <c r="Z86" s="1026"/>
      <c r="AA86" s="1026"/>
      <c r="AB86" s="1026"/>
      <c r="AC86" s="1026"/>
      <c r="AD86" s="1026"/>
      <c r="AE86" s="1026"/>
      <c r="AF86" s="1026"/>
      <c r="AG86" s="1026"/>
      <c r="AH86" s="1026"/>
      <c r="AI86" s="1026"/>
      <c r="AJ86" s="1026"/>
      <c r="AK86" s="1026"/>
      <c r="AL86" s="1026"/>
      <c r="AM86" s="1026"/>
      <c r="AN86" s="1026"/>
      <c r="AO86" s="1026"/>
      <c r="AP86" s="1026"/>
      <c r="AQ86" s="1026"/>
      <c r="AR86" s="1026"/>
      <c r="AS86" s="1026"/>
      <c r="AT86" s="1026"/>
      <c r="AU86" s="1026"/>
      <c r="AV86" s="1026"/>
      <c r="AW86" s="1026"/>
      <c r="AX86" s="1026"/>
      <c r="AY86" s="1026"/>
      <c r="AZ86" s="1027"/>
      <c r="BA86" s="1027"/>
      <c r="BB86" s="1027"/>
      <c r="BC86" s="1027"/>
      <c r="BD86" s="1028"/>
      <c r="BE86" s="265"/>
      <c r="BF86" s="265"/>
      <c r="BG86" s="265"/>
      <c r="BH86" s="265"/>
      <c r="BI86" s="265"/>
      <c r="BJ86" s="265"/>
      <c r="BK86" s="265"/>
      <c r="BL86" s="265"/>
      <c r="BM86" s="265"/>
      <c r="BN86" s="265"/>
      <c r="BO86" s="265"/>
      <c r="BP86" s="265"/>
      <c r="BQ86" s="262">
        <v>80</v>
      </c>
      <c r="BR86" s="267"/>
      <c r="BS86" s="1008"/>
      <c r="BT86" s="1009"/>
      <c r="BU86" s="1009"/>
      <c r="BV86" s="1009"/>
      <c r="BW86" s="1009"/>
      <c r="BX86" s="1009"/>
      <c r="BY86" s="1009"/>
      <c r="BZ86" s="1009"/>
      <c r="CA86" s="1009"/>
      <c r="CB86" s="1009"/>
      <c r="CC86" s="1009"/>
      <c r="CD86" s="1009"/>
      <c r="CE86" s="1009"/>
      <c r="CF86" s="1009"/>
      <c r="CG86" s="1010"/>
      <c r="CH86" s="1011"/>
      <c r="CI86" s="1012"/>
      <c r="CJ86" s="1012"/>
      <c r="CK86" s="1012"/>
      <c r="CL86" s="1013"/>
      <c r="CM86" s="1011"/>
      <c r="CN86" s="1012"/>
      <c r="CO86" s="1012"/>
      <c r="CP86" s="1012"/>
      <c r="CQ86" s="1013"/>
      <c r="CR86" s="1011"/>
      <c r="CS86" s="1012"/>
      <c r="CT86" s="1012"/>
      <c r="CU86" s="1012"/>
      <c r="CV86" s="1013"/>
      <c r="CW86" s="1011"/>
      <c r="CX86" s="1012"/>
      <c r="CY86" s="1012"/>
      <c r="CZ86" s="1012"/>
      <c r="DA86" s="1013"/>
      <c r="DB86" s="1011"/>
      <c r="DC86" s="1012"/>
      <c r="DD86" s="1012"/>
      <c r="DE86" s="1012"/>
      <c r="DF86" s="1013"/>
      <c r="DG86" s="1011"/>
      <c r="DH86" s="1012"/>
      <c r="DI86" s="1012"/>
      <c r="DJ86" s="1012"/>
      <c r="DK86" s="1013"/>
      <c r="DL86" s="1011"/>
      <c r="DM86" s="1012"/>
      <c r="DN86" s="1012"/>
      <c r="DO86" s="1012"/>
      <c r="DP86" s="1013"/>
      <c r="DQ86" s="1011"/>
      <c r="DR86" s="1012"/>
      <c r="DS86" s="1012"/>
      <c r="DT86" s="1012"/>
      <c r="DU86" s="1013"/>
      <c r="DV86" s="996"/>
      <c r="DW86" s="997"/>
      <c r="DX86" s="997"/>
      <c r="DY86" s="997"/>
      <c r="DZ86" s="998"/>
      <c r="EA86" s="246"/>
    </row>
    <row r="87" spans="1:131" s="247" customFormat="1" ht="26.25" customHeight="1" x14ac:dyDescent="0.15">
      <c r="A87" s="269">
        <v>20</v>
      </c>
      <c r="B87" s="1019"/>
      <c r="C87" s="1020"/>
      <c r="D87" s="1020"/>
      <c r="E87" s="1020"/>
      <c r="F87" s="1020"/>
      <c r="G87" s="1020"/>
      <c r="H87" s="1020"/>
      <c r="I87" s="1020"/>
      <c r="J87" s="1020"/>
      <c r="K87" s="1020"/>
      <c r="L87" s="1020"/>
      <c r="M87" s="1020"/>
      <c r="N87" s="1020"/>
      <c r="O87" s="1020"/>
      <c r="P87" s="1021"/>
      <c r="Q87" s="1022"/>
      <c r="R87" s="1023"/>
      <c r="S87" s="1023"/>
      <c r="T87" s="1023"/>
      <c r="U87" s="1023"/>
      <c r="V87" s="1023"/>
      <c r="W87" s="1023"/>
      <c r="X87" s="1023"/>
      <c r="Y87" s="1023"/>
      <c r="Z87" s="1023"/>
      <c r="AA87" s="1023"/>
      <c r="AB87" s="1023"/>
      <c r="AC87" s="1023"/>
      <c r="AD87" s="1023"/>
      <c r="AE87" s="1023"/>
      <c r="AF87" s="1023"/>
      <c r="AG87" s="1023"/>
      <c r="AH87" s="1023"/>
      <c r="AI87" s="1023"/>
      <c r="AJ87" s="1023"/>
      <c r="AK87" s="1023"/>
      <c r="AL87" s="1023"/>
      <c r="AM87" s="1023"/>
      <c r="AN87" s="1023"/>
      <c r="AO87" s="1023"/>
      <c r="AP87" s="1023"/>
      <c r="AQ87" s="1023"/>
      <c r="AR87" s="1023"/>
      <c r="AS87" s="1023"/>
      <c r="AT87" s="1023"/>
      <c r="AU87" s="1023"/>
      <c r="AV87" s="1023"/>
      <c r="AW87" s="1023"/>
      <c r="AX87" s="1023"/>
      <c r="AY87" s="1023"/>
      <c r="AZ87" s="1024"/>
      <c r="BA87" s="1024"/>
      <c r="BB87" s="1024"/>
      <c r="BC87" s="1024"/>
      <c r="BD87" s="1025"/>
      <c r="BE87" s="265"/>
      <c r="BF87" s="265"/>
      <c r="BG87" s="265"/>
      <c r="BH87" s="265"/>
      <c r="BI87" s="265"/>
      <c r="BJ87" s="265"/>
      <c r="BK87" s="265"/>
      <c r="BL87" s="265"/>
      <c r="BM87" s="265"/>
      <c r="BN87" s="265"/>
      <c r="BO87" s="265"/>
      <c r="BP87" s="265"/>
      <c r="BQ87" s="262">
        <v>81</v>
      </c>
      <c r="BR87" s="267"/>
      <c r="BS87" s="1008"/>
      <c r="BT87" s="1009"/>
      <c r="BU87" s="1009"/>
      <c r="BV87" s="1009"/>
      <c r="BW87" s="1009"/>
      <c r="BX87" s="1009"/>
      <c r="BY87" s="1009"/>
      <c r="BZ87" s="1009"/>
      <c r="CA87" s="1009"/>
      <c r="CB87" s="1009"/>
      <c r="CC87" s="1009"/>
      <c r="CD87" s="1009"/>
      <c r="CE87" s="1009"/>
      <c r="CF87" s="1009"/>
      <c r="CG87" s="1010"/>
      <c r="CH87" s="1011"/>
      <c r="CI87" s="1012"/>
      <c r="CJ87" s="1012"/>
      <c r="CK87" s="1012"/>
      <c r="CL87" s="1013"/>
      <c r="CM87" s="1011"/>
      <c r="CN87" s="1012"/>
      <c r="CO87" s="1012"/>
      <c r="CP87" s="1012"/>
      <c r="CQ87" s="1013"/>
      <c r="CR87" s="1011"/>
      <c r="CS87" s="1012"/>
      <c r="CT87" s="1012"/>
      <c r="CU87" s="1012"/>
      <c r="CV87" s="1013"/>
      <c r="CW87" s="1011"/>
      <c r="CX87" s="1012"/>
      <c r="CY87" s="1012"/>
      <c r="CZ87" s="1012"/>
      <c r="DA87" s="1013"/>
      <c r="DB87" s="1011"/>
      <c r="DC87" s="1012"/>
      <c r="DD87" s="1012"/>
      <c r="DE87" s="1012"/>
      <c r="DF87" s="1013"/>
      <c r="DG87" s="1011"/>
      <c r="DH87" s="1012"/>
      <c r="DI87" s="1012"/>
      <c r="DJ87" s="1012"/>
      <c r="DK87" s="1013"/>
      <c r="DL87" s="1011"/>
      <c r="DM87" s="1012"/>
      <c r="DN87" s="1012"/>
      <c r="DO87" s="1012"/>
      <c r="DP87" s="1013"/>
      <c r="DQ87" s="1011"/>
      <c r="DR87" s="1012"/>
      <c r="DS87" s="1012"/>
      <c r="DT87" s="1012"/>
      <c r="DU87" s="1013"/>
      <c r="DV87" s="996"/>
      <c r="DW87" s="997"/>
      <c r="DX87" s="997"/>
      <c r="DY87" s="997"/>
      <c r="DZ87" s="998"/>
      <c r="EA87" s="246"/>
    </row>
    <row r="88" spans="1:131" s="247" customFormat="1" ht="26.25" customHeight="1" thickBot="1" x14ac:dyDescent="0.2">
      <c r="A88" s="264" t="s">
        <v>384</v>
      </c>
      <c r="B88" s="999" t="s">
        <v>412</v>
      </c>
      <c r="C88" s="1000"/>
      <c r="D88" s="1000"/>
      <c r="E88" s="1000"/>
      <c r="F88" s="1000"/>
      <c r="G88" s="1000"/>
      <c r="H88" s="1000"/>
      <c r="I88" s="1000"/>
      <c r="J88" s="1000"/>
      <c r="K88" s="1000"/>
      <c r="L88" s="1000"/>
      <c r="M88" s="1000"/>
      <c r="N88" s="1000"/>
      <c r="O88" s="1000"/>
      <c r="P88" s="1001"/>
      <c r="Q88" s="1017"/>
      <c r="R88" s="1018"/>
      <c r="S88" s="1018"/>
      <c r="T88" s="1018"/>
      <c r="U88" s="1018"/>
      <c r="V88" s="1018"/>
      <c r="W88" s="1018"/>
      <c r="X88" s="1018"/>
      <c r="Y88" s="1018"/>
      <c r="Z88" s="1018"/>
      <c r="AA88" s="1018"/>
      <c r="AB88" s="1018"/>
      <c r="AC88" s="1018"/>
      <c r="AD88" s="1018"/>
      <c r="AE88" s="1018"/>
      <c r="AF88" s="1014">
        <v>11019</v>
      </c>
      <c r="AG88" s="1014"/>
      <c r="AH88" s="1014"/>
      <c r="AI88" s="1014"/>
      <c r="AJ88" s="1014"/>
      <c r="AK88" s="1018"/>
      <c r="AL88" s="1018"/>
      <c r="AM88" s="1018"/>
      <c r="AN88" s="1018"/>
      <c r="AO88" s="1018"/>
      <c r="AP88" s="1014">
        <v>6377</v>
      </c>
      <c r="AQ88" s="1014"/>
      <c r="AR88" s="1014"/>
      <c r="AS88" s="1014"/>
      <c r="AT88" s="1014"/>
      <c r="AU88" s="1014">
        <v>1807</v>
      </c>
      <c r="AV88" s="1014"/>
      <c r="AW88" s="1014"/>
      <c r="AX88" s="1014"/>
      <c r="AY88" s="1014"/>
      <c r="AZ88" s="1015"/>
      <c r="BA88" s="1015"/>
      <c r="BB88" s="1015"/>
      <c r="BC88" s="1015"/>
      <c r="BD88" s="1016"/>
      <c r="BE88" s="265"/>
      <c r="BF88" s="265"/>
      <c r="BG88" s="265"/>
      <c r="BH88" s="265"/>
      <c r="BI88" s="265"/>
      <c r="BJ88" s="265"/>
      <c r="BK88" s="265"/>
      <c r="BL88" s="265"/>
      <c r="BM88" s="265"/>
      <c r="BN88" s="265"/>
      <c r="BO88" s="265"/>
      <c r="BP88" s="265"/>
      <c r="BQ88" s="262">
        <v>82</v>
      </c>
      <c r="BR88" s="267"/>
      <c r="BS88" s="1008"/>
      <c r="BT88" s="1009"/>
      <c r="BU88" s="1009"/>
      <c r="BV88" s="1009"/>
      <c r="BW88" s="1009"/>
      <c r="BX88" s="1009"/>
      <c r="BY88" s="1009"/>
      <c r="BZ88" s="1009"/>
      <c r="CA88" s="1009"/>
      <c r="CB88" s="1009"/>
      <c r="CC88" s="1009"/>
      <c r="CD88" s="1009"/>
      <c r="CE88" s="1009"/>
      <c r="CF88" s="1009"/>
      <c r="CG88" s="1010"/>
      <c r="CH88" s="1011"/>
      <c r="CI88" s="1012"/>
      <c r="CJ88" s="1012"/>
      <c r="CK88" s="1012"/>
      <c r="CL88" s="1013"/>
      <c r="CM88" s="1011"/>
      <c r="CN88" s="1012"/>
      <c r="CO88" s="1012"/>
      <c r="CP88" s="1012"/>
      <c r="CQ88" s="1013"/>
      <c r="CR88" s="1011"/>
      <c r="CS88" s="1012"/>
      <c r="CT88" s="1012"/>
      <c r="CU88" s="1012"/>
      <c r="CV88" s="1013"/>
      <c r="CW88" s="1011"/>
      <c r="CX88" s="1012"/>
      <c r="CY88" s="1012"/>
      <c r="CZ88" s="1012"/>
      <c r="DA88" s="1013"/>
      <c r="DB88" s="1011"/>
      <c r="DC88" s="1012"/>
      <c r="DD88" s="1012"/>
      <c r="DE88" s="1012"/>
      <c r="DF88" s="1013"/>
      <c r="DG88" s="1011"/>
      <c r="DH88" s="1012"/>
      <c r="DI88" s="1012"/>
      <c r="DJ88" s="1012"/>
      <c r="DK88" s="1013"/>
      <c r="DL88" s="1011"/>
      <c r="DM88" s="1012"/>
      <c r="DN88" s="1012"/>
      <c r="DO88" s="1012"/>
      <c r="DP88" s="1013"/>
      <c r="DQ88" s="1011"/>
      <c r="DR88" s="1012"/>
      <c r="DS88" s="1012"/>
      <c r="DT88" s="1012"/>
      <c r="DU88" s="1013"/>
      <c r="DV88" s="996"/>
      <c r="DW88" s="997"/>
      <c r="DX88" s="997"/>
      <c r="DY88" s="997"/>
      <c r="DZ88" s="998"/>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1008"/>
      <c r="BT89" s="1009"/>
      <c r="BU89" s="1009"/>
      <c r="BV89" s="1009"/>
      <c r="BW89" s="1009"/>
      <c r="BX89" s="1009"/>
      <c r="BY89" s="1009"/>
      <c r="BZ89" s="1009"/>
      <c r="CA89" s="1009"/>
      <c r="CB89" s="1009"/>
      <c r="CC89" s="1009"/>
      <c r="CD89" s="1009"/>
      <c r="CE89" s="1009"/>
      <c r="CF89" s="1009"/>
      <c r="CG89" s="1010"/>
      <c r="CH89" s="1011"/>
      <c r="CI89" s="1012"/>
      <c r="CJ89" s="1012"/>
      <c r="CK89" s="1012"/>
      <c r="CL89" s="1013"/>
      <c r="CM89" s="1011"/>
      <c r="CN89" s="1012"/>
      <c r="CO89" s="1012"/>
      <c r="CP89" s="1012"/>
      <c r="CQ89" s="1013"/>
      <c r="CR89" s="1011"/>
      <c r="CS89" s="1012"/>
      <c r="CT89" s="1012"/>
      <c r="CU89" s="1012"/>
      <c r="CV89" s="1013"/>
      <c r="CW89" s="1011"/>
      <c r="CX89" s="1012"/>
      <c r="CY89" s="1012"/>
      <c r="CZ89" s="1012"/>
      <c r="DA89" s="1013"/>
      <c r="DB89" s="1011"/>
      <c r="DC89" s="1012"/>
      <c r="DD89" s="1012"/>
      <c r="DE89" s="1012"/>
      <c r="DF89" s="1013"/>
      <c r="DG89" s="1011"/>
      <c r="DH89" s="1012"/>
      <c r="DI89" s="1012"/>
      <c r="DJ89" s="1012"/>
      <c r="DK89" s="1013"/>
      <c r="DL89" s="1011"/>
      <c r="DM89" s="1012"/>
      <c r="DN89" s="1012"/>
      <c r="DO89" s="1012"/>
      <c r="DP89" s="1013"/>
      <c r="DQ89" s="1011"/>
      <c r="DR89" s="1012"/>
      <c r="DS89" s="1012"/>
      <c r="DT89" s="1012"/>
      <c r="DU89" s="1013"/>
      <c r="DV89" s="996"/>
      <c r="DW89" s="997"/>
      <c r="DX89" s="997"/>
      <c r="DY89" s="997"/>
      <c r="DZ89" s="998"/>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1008"/>
      <c r="BT90" s="1009"/>
      <c r="BU90" s="1009"/>
      <c r="BV90" s="1009"/>
      <c r="BW90" s="1009"/>
      <c r="BX90" s="1009"/>
      <c r="BY90" s="1009"/>
      <c r="BZ90" s="1009"/>
      <c r="CA90" s="1009"/>
      <c r="CB90" s="1009"/>
      <c r="CC90" s="1009"/>
      <c r="CD90" s="1009"/>
      <c r="CE90" s="1009"/>
      <c r="CF90" s="1009"/>
      <c r="CG90" s="1010"/>
      <c r="CH90" s="1011"/>
      <c r="CI90" s="1012"/>
      <c r="CJ90" s="1012"/>
      <c r="CK90" s="1012"/>
      <c r="CL90" s="1013"/>
      <c r="CM90" s="1011"/>
      <c r="CN90" s="1012"/>
      <c r="CO90" s="1012"/>
      <c r="CP90" s="1012"/>
      <c r="CQ90" s="1013"/>
      <c r="CR90" s="1011"/>
      <c r="CS90" s="1012"/>
      <c r="CT90" s="1012"/>
      <c r="CU90" s="1012"/>
      <c r="CV90" s="1013"/>
      <c r="CW90" s="1011"/>
      <c r="CX90" s="1012"/>
      <c r="CY90" s="1012"/>
      <c r="CZ90" s="1012"/>
      <c r="DA90" s="1013"/>
      <c r="DB90" s="1011"/>
      <c r="DC90" s="1012"/>
      <c r="DD90" s="1012"/>
      <c r="DE90" s="1012"/>
      <c r="DF90" s="1013"/>
      <c r="DG90" s="1011"/>
      <c r="DH90" s="1012"/>
      <c r="DI90" s="1012"/>
      <c r="DJ90" s="1012"/>
      <c r="DK90" s="1013"/>
      <c r="DL90" s="1011"/>
      <c r="DM90" s="1012"/>
      <c r="DN90" s="1012"/>
      <c r="DO90" s="1012"/>
      <c r="DP90" s="1013"/>
      <c r="DQ90" s="1011"/>
      <c r="DR90" s="1012"/>
      <c r="DS90" s="1012"/>
      <c r="DT90" s="1012"/>
      <c r="DU90" s="1013"/>
      <c r="DV90" s="996"/>
      <c r="DW90" s="997"/>
      <c r="DX90" s="997"/>
      <c r="DY90" s="997"/>
      <c r="DZ90" s="998"/>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1008"/>
      <c r="BT91" s="1009"/>
      <c r="BU91" s="1009"/>
      <c r="BV91" s="1009"/>
      <c r="BW91" s="1009"/>
      <c r="BX91" s="1009"/>
      <c r="BY91" s="1009"/>
      <c r="BZ91" s="1009"/>
      <c r="CA91" s="1009"/>
      <c r="CB91" s="1009"/>
      <c r="CC91" s="1009"/>
      <c r="CD91" s="1009"/>
      <c r="CE91" s="1009"/>
      <c r="CF91" s="1009"/>
      <c r="CG91" s="1010"/>
      <c r="CH91" s="1011"/>
      <c r="CI91" s="1012"/>
      <c r="CJ91" s="1012"/>
      <c r="CK91" s="1012"/>
      <c r="CL91" s="1013"/>
      <c r="CM91" s="1011"/>
      <c r="CN91" s="1012"/>
      <c r="CO91" s="1012"/>
      <c r="CP91" s="1012"/>
      <c r="CQ91" s="1013"/>
      <c r="CR91" s="1011"/>
      <c r="CS91" s="1012"/>
      <c r="CT91" s="1012"/>
      <c r="CU91" s="1012"/>
      <c r="CV91" s="1013"/>
      <c r="CW91" s="1011"/>
      <c r="CX91" s="1012"/>
      <c r="CY91" s="1012"/>
      <c r="CZ91" s="1012"/>
      <c r="DA91" s="1013"/>
      <c r="DB91" s="1011"/>
      <c r="DC91" s="1012"/>
      <c r="DD91" s="1012"/>
      <c r="DE91" s="1012"/>
      <c r="DF91" s="1013"/>
      <c r="DG91" s="1011"/>
      <c r="DH91" s="1012"/>
      <c r="DI91" s="1012"/>
      <c r="DJ91" s="1012"/>
      <c r="DK91" s="1013"/>
      <c r="DL91" s="1011"/>
      <c r="DM91" s="1012"/>
      <c r="DN91" s="1012"/>
      <c r="DO91" s="1012"/>
      <c r="DP91" s="1013"/>
      <c r="DQ91" s="1011"/>
      <c r="DR91" s="1012"/>
      <c r="DS91" s="1012"/>
      <c r="DT91" s="1012"/>
      <c r="DU91" s="1013"/>
      <c r="DV91" s="996"/>
      <c r="DW91" s="997"/>
      <c r="DX91" s="997"/>
      <c r="DY91" s="997"/>
      <c r="DZ91" s="998"/>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1008"/>
      <c r="BT92" s="1009"/>
      <c r="BU92" s="1009"/>
      <c r="BV92" s="1009"/>
      <c r="BW92" s="1009"/>
      <c r="BX92" s="1009"/>
      <c r="BY92" s="1009"/>
      <c r="BZ92" s="1009"/>
      <c r="CA92" s="1009"/>
      <c r="CB92" s="1009"/>
      <c r="CC92" s="1009"/>
      <c r="CD92" s="1009"/>
      <c r="CE92" s="1009"/>
      <c r="CF92" s="1009"/>
      <c r="CG92" s="1010"/>
      <c r="CH92" s="1011"/>
      <c r="CI92" s="1012"/>
      <c r="CJ92" s="1012"/>
      <c r="CK92" s="1012"/>
      <c r="CL92" s="1013"/>
      <c r="CM92" s="1011"/>
      <c r="CN92" s="1012"/>
      <c r="CO92" s="1012"/>
      <c r="CP92" s="1012"/>
      <c r="CQ92" s="1013"/>
      <c r="CR92" s="1011"/>
      <c r="CS92" s="1012"/>
      <c r="CT92" s="1012"/>
      <c r="CU92" s="1012"/>
      <c r="CV92" s="1013"/>
      <c r="CW92" s="1011"/>
      <c r="CX92" s="1012"/>
      <c r="CY92" s="1012"/>
      <c r="CZ92" s="1012"/>
      <c r="DA92" s="1013"/>
      <c r="DB92" s="1011"/>
      <c r="DC92" s="1012"/>
      <c r="DD92" s="1012"/>
      <c r="DE92" s="1012"/>
      <c r="DF92" s="1013"/>
      <c r="DG92" s="1011"/>
      <c r="DH92" s="1012"/>
      <c r="DI92" s="1012"/>
      <c r="DJ92" s="1012"/>
      <c r="DK92" s="1013"/>
      <c r="DL92" s="1011"/>
      <c r="DM92" s="1012"/>
      <c r="DN92" s="1012"/>
      <c r="DO92" s="1012"/>
      <c r="DP92" s="1013"/>
      <c r="DQ92" s="1011"/>
      <c r="DR92" s="1012"/>
      <c r="DS92" s="1012"/>
      <c r="DT92" s="1012"/>
      <c r="DU92" s="1013"/>
      <c r="DV92" s="996"/>
      <c r="DW92" s="997"/>
      <c r="DX92" s="997"/>
      <c r="DY92" s="997"/>
      <c r="DZ92" s="998"/>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1008"/>
      <c r="BT93" s="1009"/>
      <c r="BU93" s="1009"/>
      <c r="BV93" s="1009"/>
      <c r="BW93" s="1009"/>
      <c r="BX93" s="1009"/>
      <c r="BY93" s="1009"/>
      <c r="BZ93" s="1009"/>
      <c r="CA93" s="1009"/>
      <c r="CB93" s="1009"/>
      <c r="CC93" s="1009"/>
      <c r="CD93" s="1009"/>
      <c r="CE93" s="1009"/>
      <c r="CF93" s="1009"/>
      <c r="CG93" s="1010"/>
      <c r="CH93" s="1011"/>
      <c r="CI93" s="1012"/>
      <c r="CJ93" s="1012"/>
      <c r="CK93" s="1012"/>
      <c r="CL93" s="1013"/>
      <c r="CM93" s="1011"/>
      <c r="CN93" s="1012"/>
      <c r="CO93" s="1012"/>
      <c r="CP93" s="1012"/>
      <c r="CQ93" s="1013"/>
      <c r="CR93" s="1011"/>
      <c r="CS93" s="1012"/>
      <c r="CT93" s="1012"/>
      <c r="CU93" s="1012"/>
      <c r="CV93" s="1013"/>
      <c r="CW93" s="1011"/>
      <c r="CX93" s="1012"/>
      <c r="CY93" s="1012"/>
      <c r="CZ93" s="1012"/>
      <c r="DA93" s="1013"/>
      <c r="DB93" s="1011"/>
      <c r="DC93" s="1012"/>
      <c r="DD93" s="1012"/>
      <c r="DE93" s="1012"/>
      <c r="DF93" s="1013"/>
      <c r="DG93" s="1011"/>
      <c r="DH93" s="1012"/>
      <c r="DI93" s="1012"/>
      <c r="DJ93" s="1012"/>
      <c r="DK93" s="1013"/>
      <c r="DL93" s="1011"/>
      <c r="DM93" s="1012"/>
      <c r="DN93" s="1012"/>
      <c r="DO93" s="1012"/>
      <c r="DP93" s="1013"/>
      <c r="DQ93" s="1011"/>
      <c r="DR93" s="1012"/>
      <c r="DS93" s="1012"/>
      <c r="DT93" s="1012"/>
      <c r="DU93" s="1013"/>
      <c r="DV93" s="996"/>
      <c r="DW93" s="997"/>
      <c r="DX93" s="997"/>
      <c r="DY93" s="997"/>
      <c r="DZ93" s="998"/>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1008"/>
      <c r="BT94" s="1009"/>
      <c r="BU94" s="1009"/>
      <c r="BV94" s="1009"/>
      <c r="BW94" s="1009"/>
      <c r="BX94" s="1009"/>
      <c r="BY94" s="1009"/>
      <c r="BZ94" s="1009"/>
      <c r="CA94" s="1009"/>
      <c r="CB94" s="1009"/>
      <c r="CC94" s="1009"/>
      <c r="CD94" s="1009"/>
      <c r="CE94" s="1009"/>
      <c r="CF94" s="1009"/>
      <c r="CG94" s="1010"/>
      <c r="CH94" s="1011"/>
      <c r="CI94" s="1012"/>
      <c r="CJ94" s="1012"/>
      <c r="CK94" s="1012"/>
      <c r="CL94" s="1013"/>
      <c r="CM94" s="1011"/>
      <c r="CN94" s="1012"/>
      <c r="CO94" s="1012"/>
      <c r="CP94" s="1012"/>
      <c r="CQ94" s="1013"/>
      <c r="CR94" s="1011"/>
      <c r="CS94" s="1012"/>
      <c r="CT94" s="1012"/>
      <c r="CU94" s="1012"/>
      <c r="CV94" s="1013"/>
      <c r="CW94" s="1011"/>
      <c r="CX94" s="1012"/>
      <c r="CY94" s="1012"/>
      <c r="CZ94" s="1012"/>
      <c r="DA94" s="1013"/>
      <c r="DB94" s="1011"/>
      <c r="DC94" s="1012"/>
      <c r="DD94" s="1012"/>
      <c r="DE94" s="1012"/>
      <c r="DF94" s="1013"/>
      <c r="DG94" s="1011"/>
      <c r="DH94" s="1012"/>
      <c r="DI94" s="1012"/>
      <c r="DJ94" s="1012"/>
      <c r="DK94" s="1013"/>
      <c r="DL94" s="1011"/>
      <c r="DM94" s="1012"/>
      <c r="DN94" s="1012"/>
      <c r="DO94" s="1012"/>
      <c r="DP94" s="1013"/>
      <c r="DQ94" s="1011"/>
      <c r="DR94" s="1012"/>
      <c r="DS94" s="1012"/>
      <c r="DT94" s="1012"/>
      <c r="DU94" s="1013"/>
      <c r="DV94" s="996"/>
      <c r="DW94" s="997"/>
      <c r="DX94" s="997"/>
      <c r="DY94" s="997"/>
      <c r="DZ94" s="998"/>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1008"/>
      <c r="BT95" s="1009"/>
      <c r="BU95" s="1009"/>
      <c r="BV95" s="1009"/>
      <c r="BW95" s="1009"/>
      <c r="BX95" s="1009"/>
      <c r="BY95" s="1009"/>
      <c r="BZ95" s="1009"/>
      <c r="CA95" s="1009"/>
      <c r="CB95" s="1009"/>
      <c r="CC95" s="1009"/>
      <c r="CD95" s="1009"/>
      <c r="CE95" s="1009"/>
      <c r="CF95" s="1009"/>
      <c r="CG95" s="1010"/>
      <c r="CH95" s="1011"/>
      <c r="CI95" s="1012"/>
      <c r="CJ95" s="1012"/>
      <c r="CK95" s="1012"/>
      <c r="CL95" s="1013"/>
      <c r="CM95" s="1011"/>
      <c r="CN95" s="1012"/>
      <c r="CO95" s="1012"/>
      <c r="CP95" s="1012"/>
      <c r="CQ95" s="1013"/>
      <c r="CR95" s="1011"/>
      <c r="CS95" s="1012"/>
      <c r="CT95" s="1012"/>
      <c r="CU95" s="1012"/>
      <c r="CV95" s="1013"/>
      <c r="CW95" s="1011"/>
      <c r="CX95" s="1012"/>
      <c r="CY95" s="1012"/>
      <c r="CZ95" s="1012"/>
      <c r="DA95" s="1013"/>
      <c r="DB95" s="1011"/>
      <c r="DC95" s="1012"/>
      <c r="DD95" s="1012"/>
      <c r="DE95" s="1012"/>
      <c r="DF95" s="1013"/>
      <c r="DG95" s="1011"/>
      <c r="DH95" s="1012"/>
      <c r="DI95" s="1012"/>
      <c r="DJ95" s="1012"/>
      <c r="DK95" s="1013"/>
      <c r="DL95" s="1011"/>
      <c r="DM95" s="1012"/>
      <c r="DN95" s="1012"/>
      <c r="DO95" s="1012"/>
      <c r="DP95" s="1013"/>
      <c r="DQ95" s="1011"/>
      <c r="DR95" s="1012"/>
      <c r="DS95" s="1012"/>
      <c r="DT95" s="1012"/>
      <c r="DU95" s="1013"/>
      <c r="DV95" s="996"/>
      <c r="DW95" s="997"/>
      <c r="DX95" s="997"/>
      <c r="DY95" s="997"/>
      <c r="DZ95" s="998"/>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1008"/>
      <c r="BT96" s="1009"/>
      <c r="BU96" s="1009"/>
      <c r="BV96" s="1009"/>
      <c r="BW96" s="1009"/>
      <c r="BX96" s="1009"/>
      <c r="BY96" s="1009"/>
      <c r="BZ96" s="1009"/>
      <c r="CA96" s="1009"/>
      <c r="CB96" s="1009"/>
      <c r="CC96" s="1009"/>
      <c r="CD96" s="1009"/>
      <c r="CE96" s="1009"/>
      <c r="CF96" s="1009"/>
      <c r="CG96" s="1010"/>
      <c r="CH96" s="1011"/>
      <c r="CI96" s="1012"/>
      <c r="CJ96" s="1012"/>
      <c r="CK96" s="1012"/>
      <c r="CL96" s="1013"/>
      <c r="CM96" s="1011"/>
      <c r="CN96" s="1012"/>
      <c r="CO96" s="1012"/>
      <c r="CP96" s="1012"/>
      <c r="CQ96" s="1013"/>
      <c r="CR96" s="1011"/>
      <c r="CS96" s="1012"/>
      <c r="CT96" s="1012"/>
      <c r="CU96" s="1012"/>
      <c r="CV96" s="1013"/>
      <c r="CW96" s="1011"/>
      <c r="CX96" s="1012"/>
      <c r="CY96" s="1012"/>
      <c r="CZ96" s="1012"/>
      <c r="DA96" s="1013"/>
      <c r="DB96" s="1011"/>
      <c r="DC96" s="1012"/>
      <c r="DD96" s="1012"/>
      <c r="DE96" s="1012"/>
      <c r="DF96" s="1013"/>
      <c r="DG96" s="1011"/>
      <c r="DH96" s="1012"/>
      <c r="DI96" s="1012"/>
      <c r="DJ96" s="1012"/>
      <c r="DK96" s="1013"/>
      <c r="DL96" s="1011"/>
      <c r="DM96" s="1012"/>
      <c r="DN96" s="1012"/>
      <c r="DO96" s="1012"/>
      <c r="DP96" s="1013"/>
      <c r="DQ96" s="1011"/>
      <c r="DR96" s="1012"/>
      <c r="DS96" s="1012"/>
      <c r="DT96" s="1012"/>
      <c r="DU96" s="1013"/>
      <c r="DV96" s="996"/>
      <c r="DW96" s="997"/>
      <c r="DX96" s="997"/>
      <c r="DY96" s="997"/>
      <c r="DZ96" s="998"/>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1008"/>
      <c r="BT97" s="1009"/>
      <c r="BU97" s="1009"/>
      <c r="BV97" s="1009"/>
      <c r="BW97" s="1009"/>
      <c r="BX97" s="1009"/>
      <c r="BY97" s="1009"/>
      <c r="BZ97" s="1009"/>
      <c r="CA97" s="1009"/>
      <c r="CB97" s="1009"/>
      <c r="CC97" s="1009"/>
      <c r="CD97" s="1009"/>
      <c r="CE97" s="1009"/>
      <c r="CF97" s="1009"/>
      <c r="CG97" s="1010"/>
      <c r="CH97" s="1011"/>
      <c r="CI97" s="1012"/>
      <c r="CJ97" s="1012"/>
      <c r="CK97" s="1012"/>
      <c r="CL97" s="1013"/>
      <c r="CM97" s="1011"/>
      <c r="CN97" s="1012"/>
      <c r="CO97" s="1012"/>
      <c r="CP97" s="1012"/>
      <c r="CQ97" s="1013"/>
      <c r="CR97" s="1011"/>
      <c r="CS97" s="1012"/>
      <c r="CT97" s="1012"/>
      <c r="CU97" s="1012"/>
      <c r="CV97" s="1013"/>
      <c r="CW97" s="1011"/>
      <c r="CX97" s="1012"/>
      <c r="CY97" s="1012"/>
      <c r="CZ97" s="1012"/>
      <c r="DA97" s="1013"/>
      <c r="DB97" s="1011"/>
      <c r="DC97" s="1012"/>
      <c r="DD97" s="1012"/>
      <c r="DE97" s="1012"/>
      <c r="DF97" s="1013"/>
      <c r="DG97" s="1011"/>
      <c r="DH97" s="1012"/>
      <c r="DI97" s="1012"/>
      <c r="DJ97" s="1012"/>
      <c r="DK97" s="1013"/>
      <c r="DL97" s="1011"/>
      <c r="DM97" s="1012"/>
      <c r="DN97" s="1012"/>
      <c r="DO97" s="1012"/>
      <c r="DP97" s="1013"/>
      <c r="DQ97" s="1011"/>
      <c r="DR97" s="1012"/>
      <c r="DS97" s="1012"/>
      <c r="DT97" s="1012"/>
      <c r="DU97" s="1013"/>
      <c r="DV97" s="996"/>
      <c r="DW97" s="997"/>
      <c r="DX97" s="997"/>
      <c r="DY97" s="997"/>
      <c r="DZ97" s="998"/>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1008"/>
      <c r="BT98" s="1009"/>
      <c r="BU98" s="1009"/>
      <c r="BV98" s="1009"/>
      <c r="BW98" s="1009"/>
      <c r="BX98" s="1009"/>
      <c r="BY98" s="1009"/>
      <c r="BZ98" s="1009"/>
      <c r="CA98" s="1009"/>
      <c r="CB98" s="1009"/>
      <c r="CC98" s="1009"/>
      <c r="CD98" s="1009"/>
      <c r="CE98" s="1009"/>
      <c r="CF98" s="1009"/>
      <c r="CG98" s="1010"/>
      <c r="CH98" s="1011"/>
      <c r="CI98" s="1012"/>
      <c r="CJ98" s="1012"/>
      <c r="CK98" s="1012"/>
      <c r="CL98" s="1013"/>
      <c r="CM98" s="1011"/>
      <c r="CN98" s="1012"/>
      <c r="CO98" s="1012"/>
      <c r="CP98" s="1012"/>
      <c r="CQ98" s="1013"/>
      <c r="CR98" s="1011"/>
      <c r="CS98" s="1012"/>
      <c r="CT98" s="1012"/>
      <c r="CU98" s="1012"/>
      <c r="CV98" s="1013"/>
      <c r="CW98" s="1011"/>
      <c r="CX98" s="1012"/>
      <c r="CY98" s="1012"/>
      <c r="CZ98" s="1012"/>
      <c r="DA98" s="1013"/>
      <c r="DB98" s="1011"/>
      <c r="DC98" s="1012"/>
      <c r="DD98" s="1012"/>
      <c r="DE98" s="1012"/>
      <c r="DF98" s="1013"/>
      <c r="DG98" s="1011"/>
      <c r="DH98" s="1012"/>
      <c r="DI98" s="1012"/>
      <c r="DJ98" s="1012"/>
      <c r="DK98" s="1013"/>
      <c r="DL98" s="1011"/>
      <c r="DM98" s="1012"/>
      <c r="DN98" s="1012"/>
      <c r="DO98" s="1012"/>
      <c r="DP98" s="1013"/>
      <c r="DQ98" s="1011"/>
      <c r="DR98" s="1012"/>
      <c r="DS98" s="1012"/>
      <c r="DT98" s="1012"/>
      <c r="DU98" s="1013"/>
      <c r="DV98" s="996"/>
      <c r="DW98" s="997"/>
      <c r="DX98" s="997"/>
      <c r="DY98" s="997"/>
      <c r="DZ98" s="998"/>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1008"/>
      <c r="BT99" s="1009"/>
      <c r="BU99" s="1009"/>
      <c r="BV99" s="1009"/>
      <c r="BW99" s="1009"/>
      <c r="BX99" s="1009"/>
      <c r="BY99" s="1009"/>
      <c r="BZ99" s="1009"/>
      <c r="CA99" s="1009"/>
      <c r="CB99" s="1009"/>
      <c r="CC99" s="1009"/>
      <c r="CD99" s="1009"/>
      <c r="CE99" s="1009"/>
      <c r="CF99" s="1009"/>
      <c r="CG99" s="1010"/>
      <c r="CH99" s="1011"/>
      <c r="CI99" s="1012"/>
      <c r="CJ99" s="1012"/>
      <c r="CK99" s="1012"/>
      <c r="CL99" s="1013"/>
      <c r="CM99" s="1011"/>
      <c r="CN99" s="1012"/>
      <c r="CO99" s="1012"/>
      <c r="CP99" s="1012"/>
      <c r="CQ99" s="1013"/>
      <c r="CR99" s="1011"/>
      <c r="CS99" s="1012"/>
      <c r="CT99" s="1012"/>
      <c r="CU99" s="1012"/>
      <c r="CV99" s="1013"/>
      <c r="CW99" s="1011"/>
      <c r="CX99" s="1012"/>
      <c r="CY99" s="1012"/>
      <c r="CZ99" s="1012"/>
      <c r="DA99" s="1013"/>
      <c r="DB99" s="1011"/>
      <c r="DC99" s="1012"/>
      <c r="DD99" s="1012"/>
      <c r="DE99" s="1012"/>
      <c r="DF99" s="1013"/>
      <c r="DG99" s="1011"/>
      <c r="DH99" s="1012"/>
      <c r="DI99" s="1012"/>
      <c r="DJ99" s="1012"/>
      <c r="DK99" s="1013"/>
      <c r="DL99" s="1011"/>
      <c r="DM99" s="1012"/>
      <c r="DN99" s="1012"/>
      <c r="DO99" s="1012"/>
      <c r="DP99" s="1013"/>
      <c r="DQ99" s="1011"/>
      <c r="DR99" s="1012"/>
      <c r="DS99" s="1012"/>
      <c r="DT99" s="1012"/>
      <c r="DU99" s="1013"/>
      <c r="DV99" s="996"/>
      <c r="DW99" s="997"/>
      <c r="DX99" s="997"/>
      <c r="DY99" s="997"/>
      <c r="DZ99" s="998"/>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1008"/>
      <c r="BT100" s="1009"/>
      <c r="BU100" s="1009"/>
      <c r="BV100" s="1009"/>
      <c r="BW100" s="1009"/>
      <c r="BX100" s="1009"/>
      <c r="BY100" s="1009"/>
      <c r="BZ100" s="1009"/>
      <c r="CA100" s="1009"/>
      <c r="CB100" s="1009"/>
      <c r="CC100" s="1009"/>
      <c r="CD100" s="1009"/>
      <c r="CE100" s="1009"/>
      <c r="CF100" s="1009"/>
      <c r="CG100" s="1010"/>
      <c r="CH100" s="1011"/>
      <c r="CI100" s="1012"/>
      <c r="CJ100" s="1012"/>
      <c r="CK100" s="1012"/>
      <c r="CL100" s="1013"/>
      <c r="CM100" s="1011"/>
      <c r="CN100" s="1012"/>
      <c r="CO100" s="1012"/>
      <c r="CP100" s="1012"/>
      <c r="CQ100" s="1013"/>
      <c r="CR100" s="1011"/>
      <c r="CS100" s="1012"/>
      <c r="CT100" s="1012"/>
      <c r="CU100" s="1012"/>
      <c r="CV100" s="1013"/>
      <c r="CW100" s="1011"/>
      <c r="CX100" s="1012"/>
      <c r="CY100" s="1012"/>
      <c r="CZ100" s="1012"/>
      <c r="DA100" s="1013"/>
      <c r="DB100" s="1011"/>
      <c r="DC100" s="1012"/>
      <c r="DD100" s="1012"/>
      <c r="DE100" s="1012"/>
      <c r="DF100" s="1013"/>
      <c r="DG100" s="1011"/>
      <c r="DH100" s="1012"/>
      <c r="DI100" s="1012"/>
      <c r="DJ100" s="1012"/>
      <c r="DK100" s="1013"/>
      <c r="DL100" s="1011"/>
      <c r="DM100" s="1012"/>
      <c r="DN100" s="1012"/>
      <c r="DO100" s="1012"/>
      <c r="DP100" s="1013"/>
      <c r="DQ100" s="1011"/>
      <c r="DR100" s="1012"/>
      <c r="DS100" s="1012"/>
      <c r="DT100" s="1012"/>
      <c r="DU100" s="1013"/>
      <c r="DV100" s="996"/>
      <c r="DW100" s="997"/>
      <c r="DX100" s="997"/>
      <c r="DY100" s="997"/>
      <c r="DZ100" s="998"/>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1008"/>
      <c r="BT101" s="1009"/>
      <c r="BU101" s="1009"/>
      <c r="BV101" s="1009"/>
      <c r="BW101" s="1009"/>
      <c r="BX101" s="1009"/>
      <c r="BY101" s="1009"/>
      <c r="BZ101" s="1009"/>
      <c r="CA101" s="1009"/>
      <c r="CB101" s="1009"/>
      <c r="CC101" s="1009"/>
      <c r="CD101" s="1009"/>
      <c r="CE101" s="1009"/>
      <c r="CF101" s="1009"/>
      <c r="CG101" s="1010"/>
      <c r="CH101" s="1011"/>
      <c r="CI101" s="1012"/>
      <c r="CJ101" s="1012"/>
      <c r="CK101" s="1012"/>
      <c r="CL101" s="1013"/>
      <c r="CM101" s="1011"/>
      <c r="CN101" s="1012"/>
      <c r="CO101" s="1012"/>
      <c r="CP101" s="1012"/>
      <c r="CQ101" s="1013"/>
      <c r="CR101" s="1011"/>
      <c r="CS101" s="1012"/>
      <c r="CT101" s="1012"/>
      <c r="CU101" s="1012"/>
      <c r="CV101" s="1013"/>
      <c r="CW101" s="1011"/>
      <c r="CX101" s="1012"/>
      <c r="CY101" s="1012"/>
      <c r="CZ101" s="1012"/>
      <c r="DA101" s="1013"/>
      <c r="DB101" s="1011"/>
      <c r="DC101" s="1012"/>
      <c r="DD101" s="1012"/>
      <c r="DE101" s="1012"/>
      <c r="DF101" s="1013"/>
      <c r="DG101" s="1011"/>
      <c r="DH101" s="1012"/>
      <c r="DI101" s="1012"/>
      <c r="DJ101" s="1012"/>
      <c r="DK101" s="1013"/>
      <c r="DL101" s="1011"/>
      <c r="DM101" s="1012"/>
      <c r="DN101" s="1012"/>
      <c r="DO101" s="1012"/>
      <c r="DP101" s="1013"/>
      <c r="DQ101" s="1011"/>
      <c r="DR101" s="1012"/>
      <c r="DS101" s="1012"/>
      <c r="DT101" s="1012"/>
      <c r="DU101" s="1013"/>
      <c r="DV101" s="996"/>
      <c r="DW101" s="997"/>
      <c r="DX101" s="997"/>
      <c r="DY101" s="997"/>
      <c r="DZ101" s="998"/>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384</v>
      </c>
      <c r="BR102" s="999" t="s">
        <v>413</v>
      </c>
      <c r="BS102" s="1000"/>
      <c r="BT102" s="1000"/>
      <c r="BU102" s="1000"/>
      <c r="BV102" s="1000"/>
      <c r="BW102" s="1000"/>
      <c r="BX102" s="1000"/>
      <c r="BY102" s="1000"/>
      <c r="BZ102" s="1000"/>
      <c r="CA102" s="1000"/>
      <c r="CB102" s="1000"/>
      <c r="CC102" s="1000"/>
      <c r="CD102" s="1000"/>
      <c r="CE102" s="1000"/>
      <c r="CF102" s="1000"/>
      <c r="CG102" s="1001"/>
      <c r="CH102" s="1002"/>
      <c r="CI102" s="1003"/>
      <c r="CJ102" s="1003"/>
      <c r="CK102" s="1003"/>
      <c r="CL102" s="1004"/>
      <c r="CM102" s="1002"/>
      <c r="CN102" s="1003"/>
      <c r="CO102" s="1003"/>
      <c r="CP102" s="1003"/>
      <c r="CQ102" s="1004"/>
      <c r="CR102" s="1005">
        <v>50</v>
      </c>
      <c r="CS102" s="1006"/>
      <c r="CT102" s="1006"/>
      <c r="CU102" s="1006"/>
      <c r="CV102" s="1007"/>
      <c r="CW102" s="1005">
        <v>19</v>
      </c>
      <c r="CX102" s="1006"/>
      <c r="CY102" s="1006"/>
      <c r="CZ102" s="1006"/>
      <c r="DA102" s="1007"/>
      <c r="DB102" s="1005"/>
      <c r="DC102" s="1006"/>
      <c r="DD102" s="1006"/>
      <c r="DE102" s="1006"/>
      <c r="DF102" s="1007"/>
      <c r="DG102" s="1005"/>
      <c r="DH102" s="1006"/>
      <c r="DI102" s="1006"/>
      <c r="DJ102" s="1006"/>
      <c r="DK102" s="1007"/>
      <c r="DL102" s="1005"/>
      <c r="DM102" s="1006"/>
      <c r="DN102" s="1006"/>
      <c r="DO102" s="1006"/>
      <c r="DP102" s="1007"/>
      <c r="DQ102" s="1005"/>
      <c r="DR102" s="1006"/>
      <c r="DS102" s="1006"/>
      <c r="DT102" s="1006"/>
      <c r="DU102" s="1007"/>
      <c r="DV102" s="988"/>
      <c r="DW102" s="989"/>
      <c r="DX102" s="989"/>
      <c r="DY102" s="989"/>
      <c r="DZ102" s="990"/>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91" t="s">
        <v>414</v>
      </c>
      <c r="BR103" s="991"/>
      <c r="BS103" s="991"/>
      <c r="BT103" s="991"/>
      <c r="BU103" s="991"/>
      <c r="BV103" s="991"/>
      <c r="BW103" s="991"/>
      <c r="BX103" s="991"/>
      <c r="BY103" s="991"/>
      <c r="BZ103" s="991"/>
      <c r="CA103" s="991"/>
      <c r="CB103" s="991"/>
      <c r="CC103" s="991"/>
      <c r="CD103" s="991"/>
      <c r="CE103" s="991"/>
      <c r="CF103" s="991"/>
      <c r="CG103" s="991"/>
      <c r="CH103" s="991"/>
      <c r="CI103" s="991"/>
      <c r="CJ103" s="991"/>
      <c r="CK103" s="991"/>
      <c r="CL103" s="991"/>
      <c r="CM103" s="991"/>
      <c r="CN103" s="991"/>
      <c r="CO103" s="991"/>
      <c r="CP103" s="991"/>
      <c r="CQ103" s="991"/>
      <c r="CR103" s="991"/>
      <c r="CS103" s="991"/>
      <c r="CT103" s="991"/>
      <c r="CU103" s="991"/>
      <c r="CV103" s="991"/>
      <c r="CW103" s="991"/>
      <c r="CX103" s="991"/>
      <c r="CY103" s="991"/>
      <c r="CZ103" s="991"/>
      <c r="DA103" s="991"/>
      <c r="DB103" s="991"/>
      <c r="DC103" s="991"/>
      <c r="DD103" s="991"/>
      <c r="DE103" s="991"/>
      <c r="DF103" s="991"/>
      <c r="DG103" s="991"/>
      <c r="DH103" s="991"/>
      <c r="DI103" s="991"/>
      <c r="DJ103" s="991"/>
      <c r="DK103" s="991"/>
      <c r="DL103" s="991"/>
      <c r="DM103" s="991"/>
      <c r="DN103" s="991"/>
      <c r="DO103" s="991"/>
      <c r="DP103" s="991"/>
      <c r="DQ103" s="991"/>
      <c r="DR103" s="991"/>
      <c r="DS103" s="991"/>
      <c r="DT103" s="991"/>
      <c r="DU103" s="991"/>
      <c r="DV103" s="991"/>
      <c r="DW103" s="991"/>
      <c r="DX103" s="991"/>
      <c r="DY103" s="991"/>
      <c r="DZ103" s="991"/>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992" t="s">
        <v>415</v>
      </c>
      <c r="BR104" s="992"/>
      <c r="BS104" s="992"/>
      <c r="BT104" s="992"/>
      <c r="BU104" s="992"/>
      <c r="BV104" s="992"/>
      <c r="BW104" s="992"/>
      <c r="BX104" s="992"/>
      <c r="BY104" s="992"/>
      <c r="BZ104" s="992"/>
      <c r="CA104" s="992"/>
      <c r="CB104" s="992"/>
      <c r="CC104" s="992"/>
      <c r="CD104" s="992"/>
      <c r="CE104" s="992"/>
      <c r="CF104" s="992"/>
      <c r="CG104" s="992"/>
      <c r="CH104" s="992"/>
      <c r="CI104" s="992"/>
      <c r="CJ104" s="992"/>
      <c r="CK104" s="992"/>
      <c r="CL104" s="992"/>
      <c r="CM104" s="992"/>
      <c r="CN104" s="992"/>
      <c r="CO104" s="992"/>
      <c r="CP104" s="992"/>
      <c r="CQ104" s="992"/>
      <c r="CR104" s="992"/>
      <c r="CS104" s="992"/>
      <c r="CT104" s="992"/>
      <c r="CU104" s="992"/>
      <c r="CV104" s="992"/>
      <c r="CW104" s="992"/>
      <c r="CX104" s="992"/>
      <c r="CY104" s="992"/>
      <c r="CZ104" s="992"/>
      <c r="DA104" s="992"/>
      <c r="DB104" s="992"/>
      <c r="DC104" s="992"/>
      <c r="DD104" s="992"/>
      <c r="DE104" s="992"/>
      <c r="DF104" s="992"/>
      <c r="DG104" s="992"/>
      <c r="DH104" s="992"/>
      <c r="DI104" s="992"/>
      <c r="DJ104" s="992"/>
      <c r="DK104" s="992"/>
      <c r="DL104" s="992"/>
      <c r="DM104" s="992"/>
      <c r="DN104" s="992"/>
      <c r="DO104" s="992"/>
      <c r="DP104" s="992"/>
      <c r="DQ104" s="992"/>
      <c r="DR104" s="992"/>
      <c r="DS104" s="992"/>
      <c r="DT104" s="992"/>
      <c r="DU104" s="992"/>
      <c r="DV104" s="992"/>
      <c r="DW104" s="992"/>
      <c r="DX104" s="992"/>
      <c r="DY104" s="992"/>
      <c r="DZ104" s="992"/>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416</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417</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993" t="s">
        <v>418</v>
      </c>
      <c r="B108" s="994"/>
      <c r="C108" s="994"/>
      <c r="D108" s="994"/>
      <c r="E108" s="994"/>
      <c r="F108" s="994"/>
      <c r="G108" s="994"/>
      <c r="H108" s="994"/>
      <c r="I108" s="994"/>
      <c r="J108" s="994"/>
      <c r="K108" s="994"/>
      <c r="L108" s="994"/>
      <c r="M108" s="994"/>
      <c r="N108" s="994"/>
      <c r="O108" s="994"/>
      <c r="P108" s="994"/>
      <c r="Q108" s="994"/>
      <c r="R108" s="994"/>
      <c r="S108" s="994"/>
      <c r="T108" s="994"/>
      <c r="U108" s="994"/>
      <c r="V108" s="994"/>
      <c r="W108" s="994"/>
      <c r="X108" s="994"/>
      <c r="Y108" s="994"/>
      <c r="Z108" s="994"/>
      <c r="AA108" s="994"/>
      <c r="AB108" s="994"/>
      <c r="AC108" s="994"/>
      <c r="AD108" s="994"/>
      <c r="AE108" s="994"/>
      <c r="AF108" s="994"/>
      <c r="AG108" s="994"/>
      <c r="AH108" s="994"/>
      <c r="AI108" s="994"/>
      <c r="AJ108" s="994"/>
      <c r="AK108" s="994"/>
      <c r="AL108" s="994"/>
      <c r="AM108" s="994"/>
      <c r="AN108" s="994"/>
      <c r="AO108" s="994"/>
      <c r="AP108" s="994"/>
      <c r="AQ108" s="994"/>
      <c r="AR108" s="994"/>
      <c r="AS108" s="994"/>
      <c r="AT108" s="995"/>
      <c r="AU108" s="993" t="s">
        <v>419</v>
      </c>
      <c r="AV108" s="994"/>
      <c r="AW108" s="994"/>
      <c r="AX108" s="994"/>
      <c r="AY108" s="994"/>
      <c r="AZ108" s="994"/>
      <c r="BA108" s="994"/>
      <c r="BB108" s="994"/>
      <c r="BC108" s="994"/>
      <c r="BD108" s="994"/>
      <c r="BE108" s="994"/>
      <c r="BF108" s="994"/>
      <c r="BG108" s="994"/>
      <c r="BH108" s="994"/>
      <c r="BI108" s="994"/>
      <c r="BJ108" s="994"/>
      <c r="BK108" s="994"/>
      <c r="BL108" s="994"/>
      <c r="BM108" s="994"/>
      <c r="BN108" s="994"/>
      <c r="BO108" s="994"/>
      <c r="BP108" s="994"/>
      <c r="BQ108" s="994"/>
      <c r="BR108" s="994"/>
      <c r="BS108" s="994"/>
      <c r="BT108" s="994"/>
      <c r="BU108" s="994"/>
      <c r="BV108" s="994"/>
      <c r="BW108" s="994"/>
      <c r="BX108" s="994"/>
      <c r="BY108" s="994"/>
      <c r="BZ108" s="994"/>
      <c r="CA108" s="994"/>
      <c r="CB108" s="994"/>
      <c r="CC108" s="994"/>
      <c r="CD108" s="994"/>
      <c r="CE108" s="994"/>
      <c r="CF108" s="994"/>
      <c r="CG108" s="994"/>
      <c r="CH108" s="994"/>
      <c r="CI108" s="994"/>
      <c r="CJ108" s="994"/>
      <c r="CK108" s="994"/>
      <c r="CL108" s="994"/>
      <c r="CM108" s="994"/>
      <c r="CN108" s="994"/>
      <c r="CO108" s="994"/>
      <c r="CP108" s="994"/>
      <c r="CQ108" s="994"/>
      <c r="CR108" s="994"/>
      <c r="CS108" s="994"/>
      <c r="CT108" s="994"/>
      <c r="CU108" s="994"/>
      <c r="CV108" s="994"/>
      <c r="CW108" s="994"/>
      <c r="CX108" s="994"/>
      <c r="CY108" s="994"/>
      <c r="CZ108" s="994"/>
      <c r="DA108" s="994"/>
      <c r="DB108" s="994"/>
      <c r="DC108" s="994"/>
      <c r="DD108" s="994"/>
      <c r="DE108" s="994"/>
      <c r="DF108" s="994"/>
      <c r="DG108" s="994"/>
      <c r="DH108" s="994"/>
      <c r="DI108" s="994"/>
      <c r="DJ108" s="994"/>
      <c r="DK108" s="994"/>
      <c r="DL108" s="994"/>
      <c r="DM108" s="994"/>
      <c r="DN108" s="994"/>
      <c r="DO108" s="994"/>
      <c r="DP108" s="994"/>
      <c r="DQ108" s="994"/>
      <c r="DR108" s="994"/>
      <c r="DS108" s="994"/>
      <c r="DT108" s="994"/>
      <c r="DU108" s="994"/>
      <c r="DV108" s="994"/>
      <c r="DW108" s="994"/>
      <c r="DX108" s="994"/>
      <c r="DY108" s="994"/>
      <c r="DZ108" s="995"/>
    </row>
    <row r="109" spans="1:131" s="246" customFormat="1" ht="26.25" customHeight="1" x14ac:dyDescent="0.15">
      <c r="A109" s="948" t="s">
        <v>420</v>
      </c>
      <c r="B109" s="949"/>
      <c r="C109" s="949"/>
      <c r="D109" s="949"/>
      <c r="E109" s="949"/>
      <c r="F109" s="949"/>
      <c r="G109" s="949"/>
      <c r="H109" s="949"/>
      <c r="I109" s="949"/>
      <c r="J109" s="949"/>
      <c r="K109" s="949"/>
      <c r="L109" s="949"/>
      <c r="M109" s="949"/>
      <c r="N109" s="949"/>
      <c r="O109" s="949"/>
      <c r="P109" s="949"/>
      <c r="Q109" s="949"/>
      <c r="R109" s="949"/>
      <c r="S109" s="949"/>
      <c r="T109" s="949"/>
      <c r="U109" s="949"/>
      <c r="V109" s="949"/>
      <c r="W109" s="949"/>
      <c r="X109" s="949"/>
      <c r="Y109" s="949"/>
      <c r="Z109" s="950"/>
      <c r="AA109" s="951" t="s">
        <v>421</v>
      </c>
      <c r="AB109" s="949"/>
      <c r="AC109" s="949"/>
      <c r="AD109" s="949"/>
      <c r="AE109" s="950"/>
      <c r="AF109" s="951" t="s">
        <v>304</v>
      </c>
      <c r="AG109" s="949"/>
      <c r="AH109" s="949"/>
      <c r="AI109" s="949"/>
      <c r="AJ109" s="950"/>
      <c r="AK109" s="951" t="s">
        <v>303</v>
      </c>
      <c r="AL109" s="949"/>
      <c r="AM109" s="949"/>
      <c r="AN109" s="949"/>
      <c r="AO109" s="950"/>
      <c r="AP109" s="951" t="s">
        <v>422</v>
      </c>
      <c r="AQ109" s="949"/>
      <c r="AR109" s="949"/>
      <c r="AS109" s="949"/>
      <c r="AT109" s="980"/>
      <c r="AU109" s="948" t="s">
        <v>420</v>
      </c>
      <c r="AV109" s="949"/>
      <c r="AW109" s="949"/>
      <c r="AX109" s="949"/>
      <c r="AY109" s="949"/>
      <c r="AZ109" s="949"/>
      <c r="BA109" s="949"/>
      <c r="BB109" s="949"/>
      <c r="BC109" s="949"/>
      <c r="BD109" s="949"/>
      <c r="BE109" s="949"/>
      <c r="BF109" s="949"/>
      <c r="BG109" s="949"/>
      <c r="BH109" s="949"/>
      <c r="BI109" s="949"/>
      <c r="BJ109" s="949"/>
      <c r="BK109" s="949"/>
      <c r="BL109" s="949"/>
      <c r="BM109" s="949"/>
      <c r="BN109" s="949"/>
      <c r="BO109" s="949"/>
      <c r="BP109" s="950"/>
      <c r="BQ109" s="951" t="s">
        <v>421</v>
      </c>
      <c r="BR109" s="949"/>
      <c r="BS109" s="949"/>
      <c r="BT109" s="949"/>
      <c r="BU109" s="950"/>
      <c r="BV109" s="951" t="s">
        <v>304</v>
      </c>
      <c r="BW109" s="949"/>
      <c r="BX109" s="949"/>
      <c r="BY109" s="949"/>
      <c r="BZ109" s="950"/>
      <c r="CA109" s="951" t="s">
        <v>303</v>
      </c>
      <c r="CB109" s="949"/>
      <c r="CC109" s="949"/>
      <c r="CD109" s="949"/>
      <c r="CE109" s="950"/>
      <c r="CF109" s="987" t="s">
        <v>422</v>
      </c>
      <c r="CG109" s="987"/>
      <c r="CH109" s="987"/>
      <c r="CI109" s="987"/>
      <c r="CJ109" s="987"/>
      <c r="CK109" s="951" t="s">
        <v>423</v>
      </c>
      <c r="CL109" s="949"/>
      <c r="CM109" s="949"/>
      <c r="CN109" s="949"/>
      <c r="CO109" s="949"/>
      <c r="CP109" s="949"/>
      <c r="CQ109" s="949"/>
      <c r="CR109" s="949"/>
      <c r="CS109" s="949"/>
      <c r="CT109" s="949"/>
      <c r="CU109" s="949"/>
      <c r="CV109" s="949"/>
      <c r="CW109" s="949"/>
      <c r="CX109" s="949"/>
      <c r="CY109" s="949"/>
      <c r="CZ109" s="949"/>
      <c r="DA109" s="949"/>
      <c r="DB109" s="949"/>
      <c r="DC109" s="949"/>
      <c r="DD109" s="949"/>
      <c r="DE109" s="949"/>
      <c r="DF109" s="950"/>
      <c r="DG109" s="951" t="s">
        <v>421</v>
      </c>
      <c r="DH109" s="949"/>
      <c r="DI109" s="949"/>
      <c r="DJ109" s="949"/>
      <c r="DK109" s="950"/>
      <c r="DL109" s="951" t="s">
        <v>304</v>
      </c>
      <c r="DM109" s="949"/>
      <c r="DN109" s="949"/>
      <c r="DO109" s="949"/>
      <c r="DP109" s="950"/>
      <c r="DQ109" s="951" t="s">
        <v>303</v>
      </c>
      <c r="DR109" s="949"/>
      <c r="DS109" s="949"/>
      <c r="DT109" s="949"/>
      <c r="DU109" s="950"/>
      <c r="DV109" s="951" t="s">
        <v>422</v>
      </c>
      <c r="DW109" s="949"/>
      <c r="DX109" s="949"/>
      <c r="DY109" s="949"/>
      <c r="DZ109" s="980"/>
    </row>
    <row r="110" spans="1:131" s="246" customFormat="1" ht="26.25" customHeight="1" x14ac:dyDescent="0.15">
      <c r="A110" s="851" t="s">
        <v>424</v>
      </c>
      <c r="B110" s="852"/>
      <c r="C110" s="852"/>
      <c r="D110" s="852"/>
      <c r="E110" s="852"/>
      <c r="F110" s="852"/>
      <c r="G110" s="852"/>
      <c r="H110" s="852"/>
      <c r="I110" s="852"/>
      <c r="J110" s="852"/>
      <c r="K110" s="852"/>
      <c r="L110" s="852"/>
      <c r="M110" s="852"/>
      <c r="N110" s="852"/>
      <c r="O110" s="852"/>
      <c r="P110" s="852"/>
      <c r="Q110" s="852"/>
      <c r="R110" s="852"/>
      <c r="S110" s="852"/>
      <c r="T110" s="852"/>
      <c r="U110" s="852"/>
      <c r="V110" s="852"/>
      <c r="W110" s="852"/>
      <c r="X110" s="852"/>
      <c r="Y110" s="852"/>
      <c r="Z110" s="853"/>
      <c r="AA110" s="941">
        <v>696089</v>
      </c>
      <c r="AB110" s="942"/>
      <c r="AC110" s="942"/>
      <c r="AD110" s="942"/>
      <c r="AE110" s="943"/>
      <c r="AF110" s="944">
        <v>698215</v>
      </c>
      <c r="AG110" s="942"/>
      <c r="AH110" s="942"/>
      <c r="AI110" s="942"/>
      <c r="AJ110" s="943"/>
      <c r="AK110" s="944">
        <v>701389</v>
      </c>
      <c r="AL110" s="942"/>
      <c r="AM110" s="942"/>
      <c r="AN110" s="942"/>
      <c r="AO110" s="943"/>
      <c r="AP110" s="945">
        <v>15.7</v>
      </c>
      <c r="AQ110" s="946"/>
      <c r="AR110" s="946"/>
      <c r="AS110" s="946"/>
      <c r="AT110" s="947"/>
      <c r="AU110" s="981" t="s">
        <v>72</v>
      </c>
      <c r="AV110" s="982"/>
      <c r="AW110" s="982"/>
      <c r="AX110" s="982"/>
      <c r="AY110" s="982"/>
      <c r="AZ110" s="907" t="s">
        <v>425</v>
      </c>
      <c r="BA110" s="852"/>
      <c r="BB110" s="852"/>
      <c r="BC110" s="852"/>
      <c r="BD110" s="852"/>
      <c r="BE110" s="852"/>
      <c r="BF110" s="852"/>
      <c r="BG110" s="852"/>
      <c r="BH110" s="852"/>
      <c r="BI110" s="852"/>
      <c r="BJ110" s="852"/>
      <c r="BK110" s="852"/>
      <c r="BL110" s="852"/>
      <c r="BM110" s="852"/>
      <c r="BN110" s="852"/>
      <c r="BO110" s="852"/>
      <c r="BP110" s="853"/>
      <c r="BQ110" s="908">
        <v>7095813</v>
      </c>
      <c r="BR110" s="889"/>
      <c r="BS110" s="889"/>
      <c r="BT110" s="889"/>
      <c r="BU110" s="889"/>
      <c r="BV110" s="889">
        <v>6885634</v>
      </c>
      <c r="BW110" s="889"/>
      <c r="BX110" s="889"/>
      <c r="BY110" s="889"/>
      <c r="BZ110" s="889"/>
      <c r="CA110" s="889">
        <v>6741646</v>
      </c>
      <c r="CB110" s="889"/>
      <c r="CC110" s="889"/>
      <c r="CD110" s="889"/>
      <c r="CE110" s="889"/>
      <c r="CF110" s="913">
        <v>150.9</v>
      </c>
      <c r="CG110" s="914"/>
      <c r="CH110" s="914"/>
      <c r="CI110" s="914"/>
      <c r="CJ110" s="914"/>
      <c r="CK110" s="977" t="s">
        <v>426</v>
      </c>
      <c r="CL110" s="863"/>
      <c r="CM110" s="938" t="s">
        <v>427</v>
      </c>
      <c r="CN110" s="939"/>
      <c r="CO110" s="939"/>
      <c r="CP110" s="939"/>
      <c r="CQ110" s="939"/>
      <c r="CR110" s="939"/>
      <c r="CS110" s="939"/>
      <c r="CT110" s="939"/>
      <c r="CU110" s="939"/>
      <c r="CV110" s="939"/>
      <c r="CW110" s="939"/>
      <c r="CX110" s="939"/>
      <c r="CY110" s="939"/>
      <c r="CZ110" s="939"/>
      <c r="DA110" s="939"/>
      <c r="DB110" s="939"/>
      <c r="DC110" s="939"/>
      <c r="DD110" s="939"/>
      <c r="DE110" s="939"/>
      <c r="DF110" s="940"/>
      <c r="DG110" s="908" t="s">
        <v>126</v>
      </c>
      <c r="DH110" s="889"/>
      <c r="DI110" s="889"/>
      <c r="DJ110" s="889"/>
      <c r="DK110" s="889"/>
      <c r="DL110" s="889" t="s">
        <v>126</v>
      </c>
      <c r="DM110" s="889"/>
      <c r="DN110" s="889"/>
      <c r="DO110" s="889"/>
      <c r="DP110" s="889"/>
      <c r="DQ110" s="889" t="s">
        <v>386</v>
      </c>
      <c r="DR110" s="889"/>
      <c r="DS110" s="889"/>
      <c r="DT110" s="889"/>
      <c r="DU110" s="889"/>
      <c r="DV110" s="890" t="s">
        <v>428</v>
      </c>
      <c r="DW110" s="890"/>
      <c r="DX110" s="890"/>
      <c r="DY110" s="890"/>
      <c r="DZ110" s="891"/>
    </row>
    <row r="111" spans="1:131" s="246" customFormat="1" ht="26.25" customHeight="1" x14ac:dyDescent="0.15">
      <c r="A111" s="818" t="s">
        <v>429</v>
      </c>
      <c r="B111" s="819"/>
      <c r="C111" s="819"/>
      <c r="D111" s="819"/>
      <c r="E111" s="819"/>
      <c r="F111" s="819"/>
      <c r="G111" s="819"/>
      <c r="H111" s="819"/>
      <c r="I111" s="819"/>
      <c r="J111" s="819"/>
      <c r="K111" s="819"/>
      <c r="L111" s="819"/>
      <c r="M111" s="819"/>
      <c r="N111" s="819"/>
      <c r="O111" s="819"/>
      <c r="P111" s="819"/>
      <c r="Q111" s="819"/>
      <c r="R111" s="819"/>
      <c r="S111" s="819"/>
      <c r="T111" s="819"/>
      <c r="U111" s="819"/>
      <c r="V111" s="819"/>
      <c r="W111" s="819"/>
      <c r="X111" s="819"/>
      <c r="Y111" s="819"/>
      <c r="Z111" s="976"/>
      <c r="AA111" s="969" t="s">
        <v>126</v>
      </c>
      <c r="AB111" s="970"/>
      <c r="AC111" s="970"/>
      <c r="AD111" s="970"/>
      <c r="AE111" s="971"/>
      <c r="AF111" s="972" t="s">
        <v>126</v>
      </c>
      <c r="AG111" s="970"/>
      <c r="AH111" s="970"/>
      <c r="AI111" s="970"/>
      <c r="AJ111" s="971"/>
      <c r="AK111" s="972" t="s">
        <v>126</v>
      </c>
      <c r="AL111" s="970"/>
      <c r="AM111" s="970"/>
      <c r="AN111" s="970"/>
      <c r="AO111" s="971"/>
      <c r="AP111" s="973" t="s">
        <v>428</v>
      </c>
      <c r="AQ111" s="974"/>
      <c r="AR111" s="974"/>
      <c r="AS111" s="974"/>
      <c r="AT111" s="975"/>
      <c r="AU111" s="983"/>
      <c r="AV111" s="984"/>
      <c r="AW111" s="984"/>
      <c r="AX111" s="984"/>
      <c r="AY111" s="984"/>
      <c r="AZ111" s="859" t="s">
        <v>430</v>
      </c>
      <c r="BA111" s="794"/>
      <c r="BB111" s="794"/>
      <c r="BC111" s="794"/>
      <c r="BD111" s="794"/>
      <c r="BE111" s="794"/>
      <c r="BF111" s="794"/>
      <c r="BG111" s="794"/>
      <c r="BH111" s="794"/>
      <c r="BI111" s="794"/>
      <c r="BJ111" s="794"/>
      <c r="BK111" s="794"/>
      <c r="BL111" s="794"/>
      <c r="BM111" s="794"/>
      <c r="BN111" s="794"/>
      <c r="BO111" s="794"/>
      <c r="BP111" s="795"/>
      <c r="BQ111" s="860">
        <v>56055</v>
      </c>
      <c r="BR111" s="861"/>
      <c r="BS111" s="861"/>
      <c r="BT111" s="861"/>
      <c r="BU111" s="861"/>
      <c r="BV111" s="861" t="s">
        <v>126</v>
      </c>
      <c r="BW111" s="861"/>
      <c r="BX111" s="861"/>
      <c r="BY111" s="861"/>
      <c r="BZ111" s="861"/>
      <c r="CA111" s="861" t="s">
        <v>431</v>
      </c>
      <c r="CB111" s="861"/>
      <c r="CC111" s="861"/>
      <c r="CD111" s="861"/>
      <c r="CE111" s="861"/>
      <c r="CF111" s="922" t="s">
        <v>431</v>
      </c>
      <c r="CG111" s="923"/>
      <c r="CH111" s="923"/>
      <c r="CI111" s="923"/>
      <c r="CJ111" s="923"/>
      <c r="CK111" s="978"/>
      <c r="CL111" s="865"/>
      <c r="CM111" s="868" t="s">
        <v>432</v>
      </c>
      <c r="CN111" s="869"/>
      <c r="CO111" s="869"/>
      <c r="CP111" s="869"/>
      <c r="CQ111" s="869"/>
      <c r="CR111" s="869"/>
      <c r="CS111" s="869"/>
      <c r="CT111" s="869"/>
      <c r="CU111" s="869"/>
      <c r="CV111" s="869"/>
      <c r="CW111" s="869"/>
      <c r="CX111" s="869"/>
      <c r="CY111" s="869"/>
      <c r="CZ111" s="869"/>
      <c r="DA111" s="869"/>
      <c r="DB111" s="869"/>
      <c r="DC111" s="869"/>
      <c r="DD111" s="869"/>
      <c r="DE111" s="869"/>
      <c r="DF111" s="870"/>
      <c r="DG111" s="860" t="s">
        <v>386</v>
      </c>
      <c r="DH111" s="861"/>
      <c r="DI111" s="861"/>
      <c r="DJ111" s="861"/>
      <c r="DK111" s="861"/>
      <c r="DL111" s="861" t="s">
        <v>126</v>
      </c>
      <c r="DM111" s="861"/>
      <c r="DN111" s="861"/>
      <c r="DO111" s="861"/>
      <c r="DP111" s="861"/>
      <c r="DQ111" s="861" t="s">
        <v>126</v>
      </c>
      <c r="DR111" s="861"/>
      <c r="DS111" s="861"/>
      <c r="DT111" s="861"/>
      <c r="DU111" s="861"/>
      <c r="DV111" s="838" t="s">
        <v>386</v>
      </c>
      <c r="DW111" s="838"/>
      <c r="DX111" s="838"/>
      <c r="DY111" s="838"/>
      <c r="DZ111" s="839"/>
    </row>
    <row r="112" spans="1:131" s="246" customFormat="1" ht="26.25" customHeight="1" x14ac:dyDescent="0.15">
      <c r="A112" s="963" t="s">
        <v>433</v>
      </c>
      <c r="B112" s="964"/>
      <c r="C112" s="794" t="s">
        <v>434</v>
      </c>
      <c r="D112" s="794"/>
      <c r="E112" s="794"/>
      <c r="F112" s="794"/>
      <c r="G112" s="794"/>
      <c r="H112" s="794"/>
      <c r="I112" s="794"/>
      <c r="J112" s="794"/>
      <c r="K112" s="794"/>
      <c r="L112" s="794"/>
      <c r="M112" s="794"/>
      <c r="N112" s="794"/>
      <c r="O112" s="794"/>
      <c r="P112" s="794"/>
      <c r="Q112" s="794"/>
      <c r="R112" s="794"/>
      <c r="S112" s="794"/>
      <c r="T112" s="794"/>
      <c r="U112" s="794"/>
      <c r="V112" s="794"/>
      <c r="W112" s="794"/>
      <c r="X112" s="794"/>
      <c r="Y112" s="794"/>
      <c r="Z112" s="795"/>
      <c r="AA112" s="823" t="s">
        <v>126</v>
      </c>
      <c r="AB112" s="824"/>
      <c r="AC112" s="824"/>
      <c r="AD112" s="824"/>
      <c r="AE112" s="825"/>
      <c r="AF112" s="826" t="s">
        <v>126</v>
      </c>
      <c r="AG112" s="824"/>
      <c r="AH112" s="824"/>
      <c r="AI112" s="824"/>
      <c r="AJ112" s="825"/>
      <c r="AK112" s="826" t="s">
        <v>126</v>
      </c>
      <c r="AL112" s="824"/>
      <c r="AM112" s="824"/>
      <c r="AN112" s="824"/>
      <c r="AO112" s="825"/>
      <c r="AP112" s="871" t="s">
        <v>126</v>
      </c>
      <c r="AQ112" s="872"/>
      <c r="AR112" s="872"/>
      <c r="AS112" s="872"/>
      <c r="AT112" s="873"/>
      <c r="AU112" s="983"/>
      <c r="AV112" s="984"/>
      <c r="AW112" s="984"/>
      <c r="AX112" s="984"/>
      <c r="AY112" s="984"/>
      <c r="AZ112" s="859" t="s">
        <v>435</v>
      </c>
      <c r="BA112" s="794"/>
      <c r="BB112" s="794"/>
      <c r="BC112" s="794"/>
      <c r="BD112" s="794"/>
      <c r="BE112" s="794"/>
      <c r="BF112" s="794"/>
      <c r="BG112" s="794"/>
      <c r="BH112" s="794"/>
      <c r="BI112" s="794"/>
      <c r="BJ112" s="794"/>
      <c r="BK112" s="794"/>
      <c r="BL112" s="794"/>
      <c r="BM112" s="794"/>
      <c r="BN112" s="794"/>
      <c r="BO112" s="794"/>
      <c r="BP112" s="795"/>
      <c r="BQ112" s="860">
        <v>2532444</v>
      </c>
      <c r="BR112" s="861"/>
      <c r="BS112" s="861"/>
      <c r="BT112" s="861"/>
      <c r="BU112" s="861"/>
      <c r="BV112" s="861">
        <v>2478947</v>
      </c>
      <c r="BW112" s="861"/>
      <c r="BX112" s="861"/>
      <c r="BY112" s="861"/>
      <c r="BZ112" s="861"/>
      <c r="CA112" s="861">
        <v>2394430</v>
      </c>
      <c r="CB112" s="861"/>
      <c r="CC112" s="861"/>
      <c r="CD112" s="861"/>
      <c r="CE112" s="861"/>
      <c r="CF112" s="922">
        <v>53.6</v>
      </c>
      <c r="CG112" s="923"/>
      <c r="CH112" s="923"/>
      <c r="CI112" s="923"/>
      <c r="CJ112" s="923"/>
      <c r="CK112" s="978"/>
      <c r="CL112" s="865"/>
      <c r="CM112" s="868" t="s">
        <v>436</v>
      </c>
      <c r="CN112" s="869"/>
      <c r="CO112" s="869"/>
      <c r="CP112" s="869"/>
      <c r="CQ112" s="869"/>
      <c r="CR112" s="869"/>
      <c r="CS112" s="869"/>
      <c r="CT112" s="869"/>
      <c r="CU112" s="869"/>
      <c r="CV112" s="869"/>
      <c r="CW112" s="869"/>
      <c r="CX112" s="869"/>
      <c r="CY112" s="869"/>
      <c r="CZ112" s="869"/>
      <c r="DA112" s="869"/>
      <c r="DB112" s="869"/>
      <c r="DC112" s="869"/>
      <c r="DD112" s="869"/>
      <c r="DE112" s="869"/>
      <c r="DF112" s="870"/>
      <c r="DG112" s="860">
        <v>56055</v>
      </c>
      <c r="DH112" s="861"/>
      <c r="DI112" s="861"/>
      <c r="DJ112" s="861"/>
      <c r="DK112" s="861"/>
      <c r="DL112" s="861" t="s">
        <v>386</v>
      </c>
      <c r="DM112" s="861"/>
      <c r="DN112" s="861"/>
      <c r="DO112" s="861"/>
      <c r="DP112" s="861"/>
      <c r="DQ112" s="861" t="s">
        <v>126</v>
      </c>
      <c r="DR112" s="861"/>
      <c r="DS112" s="861"/>
      <c r="DT112" s="861"/>
      <c r="DU112" s="861"/>
      <c r="DV112" s="838" t="s">
        <v>126</v>
      </c>
      <c r="DW112" s="838"/>
      <c r="DX112" s="838"/>
      <c r="DY112" s="838"/>
      <c r="DZ112" s="839"/>
    </row>
    <row r="113" spans="1:130" s="246" customFormat="1" ht="26.25" customHeight="1" x14ac:dyDescent="0.15">
      <c r="A113" s="965"/>
      <c r="B113" s="966"/>
      <c r="C113" s="794" t="s">
        <v>437</v>
      </c>
      <c r="D113" s="794"/>
      <c r="E113" s="794"/>
      <c r="F113" s="794"/>
      <c r="G113" s="794"/>
      <c r="H113" s="794"/>
      <c r="I113" s="794"/>
      <c r="J113" s="794"/>
      <c r="K113" s="794"/>
      <c r="L113" s="794"/>
      <c r="M113" s="794"/>
      <c r="N113" s="794"/>
      <c r="O113" s="794"/>
      <c r="P113" s="794"/>
      <c r="Q113" s="794"/>
      <c r="R113" s="794"/>
      <c r="S113" s="794"/>
      <c r="T113" s="794"/>
      <c r="U113" s="794"/>
      <c r="V113" s="794"/>
      <c r="W113" s="794"/>
      <c r="X113" s="794"/>
      <c r="Y113" s="794"/>
      <c r="Z113" s="795"/>
      <c r="AA113" s="969">
        <v>213162</v>
      </c>
      <c r="AB113" s="970"/>
      <c r="AC113" s="970"/>
      <c r="AD113" s="970"/>
      <c r="AE113" s="971"/>
      <c r="AF113" s="972">
        <v>205685</v>
      </c>
      <c r="AG113" s="970"/>
      <c r="AH113" s="970"/>
      <c r="AI113" s="970"/>
      <c r="AJ113" s="971"/>
      <c r="AK113" s="972">
        <v>196413</v>
      </c>
      <c r="AL113" s="970"/>
      <c r="AM113" s="970"/>
      <c r="AN113" s="970"/>
      <c r="AO113" s="971"/>
      <c r="AP113" s="973">
        <v>4.4000000000000004</v>
      </c>
      <c r="AQ113" s="974"/>
      <c r="AR113" s="974"/>
      <c r="AS113" s="974"/>
      <c r="AT113" s="975"/>
      <c r="AU113" s="983"/>
      <c r="AV113" s="984"/>
      <c r="AW113" s="984"/>
      <c r="AX113" s="984"/>
      <c r="AY113" s="984"/>
      <c r="AZ113" s="859" t="s">
        <v>438</v>
      </c>
      <c r="BA113" s="794"/>
      <c r="BB113" s="794"/>
      <c r="BC113" s="794"/>
      <c r="BD113" s="794"/>
      <c r="BE113" s="794"/>
      <c r="BF113" s="794"/>
      <c r="BG113" s="794"/>
      <c r="BH113" s="794"/>
      <c r="BI113" s="794"/>
      <c r="BJ113" s="794"/>
      <c r="BK113" s="794"/>
      <c r="BL113" s="794"/>
      <c r="BM113" s="794"/>
      <c r="BN113" s="794"/>
      <c r="BO113" s="794"/>
      <c r="BP113" s="795"/>
      <c r="BQ113" s="860">
        <v>655769</v>
      </c>
      <c r="BR113" s="861"/>
      <c r="BS113" s="861"/>
      <c r="BT113" s="861"/>
      <c r="BU113" s="861"/>
      <c r="BV113" s="861">
        <v>649866</v>
      </c>
      <c r="BW113" s="861"/>
      <c r="BX113" s="861"/>
      <c r="BY113" s="861"/>
      <c r="BZ113" s="861"/>
      <c r="CA113" s="861">
        <v>655334</v>
      </c>
      <c r="CB113" s="861"/>
      <c r="CC113" s="861"/>
      <c r="CD113" s="861"/>
      <c r="CE113" s="861"/>
      <c r="CF113" s="922">
        <v>14.7</v>
      </c>
      <c r="CG113" s="923"/>
      <c r="CH113" s="923"/>
      <c r="CI113" s="923"/>
      <c r="CJ113" s="923"/>
      <c r="CK113" s="978"/>
      <c r="CL113" s="865"/>
      <c r="CM113" s="868" t="s">
        <v>439</v>
      </c>
      <c r="CN113" s="869"/>
      <c r="CO113" s="869"/>
      <c r="CP113" s="869"/>
      <c r="CQ113" s="869"/>
      <c r="CR113" s="869"/>
      <c r="CS113" s="869"/>
      <c r="CT113" s="869"/>
      <c r="CU113" s="869"/>
      <c r="CV113" s="869"/>
      <c r="CW113" s="869"/>
      <c r="CX113" s="869"/>
      <c r="CY113" s="869"/>
      <c r="CZ113" s="869"/>
      <c r="DA113" s="869"/>
      <c r="DB113" s="869"/>
      <c r="DC113" s="869"/>
      <c r="DD113" s="869"/>
      <c r="DE113" s="869"/>
      <c r="DF113" s="870"/>
      <c r="DG113" s="823" t="s">
        <v>386</v>
      </c>
      <c r="DH113" s="824"/>
      <c r="DI113" s="824"/>
      <c r="DJ113" s="824"/>
      <c r="DK113" s="825"/>
      <c r="DL113" s="826" t="s">
        <v>126</v>
      </c>
      <c r="DM113" s="824"/>
      <c r="DN113" s="824"/>
      <c r="DO113" s="824"/>
      <c r="DP113" s="825"/>
      <c r="DQ113" s="826" t="s">
        <v>126</v>
      </c>
      <c r="DR113" s="824"/>
      <c r="DS113" s="824"/>
      <c r="DT113" s="824"/>
      <c r="DU113" s="825"/>
      <c r="DV113" s="871" t="s">
        <v>126</v>
      </c>
      <c r="DW113" s="872"/>
      <c r="DX113" s="872"/>
      <c r="DY113" s="872"/>
      <c r="DZ113" s="873"/>
    </row>
    <row r="114" spans="1:130" s="246" customFormat="1" ht="26.25" customHeight="1" x14ac:dyDescent="0.15">
      <c r="A114" s="965"/>
      <c r="B114" s="966"/>
      <c r="C114" s="794" t="s">
        <v>440</v>
      </c>
      <c r="D114" s="794"/>
      <c r="E114" s="794"/>
      <c r="F114" s="794"/>
      <c r="G114" s="794"/>
      <c r="H114" s="794"/>
      <c r="I114" s="794"/>
      <c r="J114" s="794"/>
      <c r="K114" s="794"/>
      <c r="L114" s="794"/>
      <c r="M114" s="794"/>
      <c r="N114" s="794"/>
      <c r="O114" s="794"/>
      <c r="P114" s="794"/>
      <c r="Q114" s="794"/>
      <c r="R114" s="794"/>
      <c r="S114" s="794"/>
      <c r="T114" s="794"/>
      <c r="U114" s="794"/>
      <c r="V114" s="794"/>
      <c r="W114" s="794"/>
      <c r="X114" s="794"/>
      <c r="Y114" s="794"/>
      <c r="Z114" s="795"/>
      <c r="AA114" s="823">
        <v>32296</v>
      </c>
      <c r="AB114" s="824"/>
      <c r="AC114" s="824"/>
      <c r="AD114" s="824"/>
      <c r="AE114" s="825"/>
      <c r="AF114" s="826">
        <v>45456</v>
      </c>
      <c r="AG114" s="824"/>
      <c r="AH114" s="824"/>
      <c r="AI114" s="824"/>
      <c r="AJ114" s="825"/>
      <c r="AK114" s="826">
        <v>46293</v>
      </c>
      <c r="AL114" s="824"/>
      <c r="AM114" s="824"/>
      <c r="AN114" s="824"/>
      <c r="AO114" s="825"/>
      <c r="AP114" s="871">
        <v>1</v>
      </c>
      <c r="AQ114" s="872"/>
      <c r="AR114" s="872"/>
      <c r="AS114" s="872"/>
      <c r="AT114" s="873"/>
      <c r="AU114" s="983"/>
      <c r="AV114" s="984"/>
      <c r="AW114" s="984"/>
      <c r="AX114" s="984"/>
      <c r="AY114" s="984"/>
      <c r="AZ114" s="859" t="s">
        <v>441</v>
      </c>
      <c r="BA114" s="794"/>
      <c r="BB114" s="794"/>
      <c r="BC114" s="794"/>
      <c r="BD114" s="794"/>
      <c r="BE114" s="794"/>
      <c r="BF114" s="794"/>
      <c r="BG114" s="794"/>
      <c r="BH114" s="794"/>
      <c r="BI114" s="794"/>
      <c r="BJ114" s="794"/>
      <c r="BK114" s="794"/>
      <c r="BL114" s="794"/>
      <c r="BM114" s="794"/>
      <c r="BN114" s="794"/>
      <c r="BO114" s="794"/>
      <c r="BP114" s="795"/>
      <c r="BQ114" s="860">
        <v>1171153</v>
      </c>
      <c r="BR114" s="861"/>
      <c r="BS114" s="861"/>
      <c r="BT114" s="861"/>
      <c r="BU114" s="861"/>
      <c r="BV114" s="861">
        <v>1142745</v>
      </c>
      <c r="BW114" s="861"/>
      <c r="BX114" s="861"/>
      <c r="BY114" s="861"/>
      <c r="BZ114" s="861"/>
      <c r="CA114" s="861">
        <v>1105908</v>
      </c>
      <c r="CB114" s="861"/>
      <c r="CC114" s="861"/>
      <c r="CD114" s="861"/>
      <c r="CE114" s="861"/>
      <c r="CF114" s="922">
        <v>24.8</v>
      </c>
      <c r="CG114" s="923"/>
      <c r="CH114" s="923"/>
      <c r="CI114" s="923"/>
      <c r="CJ114" s="923"/>
      <c r="CK114" s="978"/>
      <c r="CL114" s="865"/>
      <c r="CM114" s="868" t="s">
        <v>442</v>
      </c>
      <c r="CN114" s="869"/>
      <c r="CO114" s="869"/>
      <c r="CP114" s="869"/>
      <c r="CQ114" s="869"/>
      <c r="CR114" s="869"/>
      <c r="CS114" s="869"/>
      <c r="CT114" s="869"/>
      <c r="CU114" s="869"/>
      <c r="CV114" s="869"/>
      <c r="CW114" s="869"/>
      <c r="CX114" s="869"/>
      <c r="CY114" s="869"/>
      <c r="CZ114" s="869"/>
      <c r="DA114" s="869"/>
      <c r="DB114" s="869"/>
      <c r="DC114" s="869"/>
      <c r="DD114" s="869"/>
      <c r="DE114" s="869"/>
      <c r="DF114" s="870"/>
      <c r="DG114" s="823" t="s">
        <v>386</v>
      </c>
      <c r="DH114" s="824"/>
      <c r="DI114" s="824"/>
      <c r="DJ114" s="824"/>
      <c r="DK114" s="825"/>
      <c r="DL114" s="826" t="s">
        <v>126</v>
      </c>
      <c r="DM114" s="824"/>
      <c r="DN114" s="824"/>
      <c r="DO114" s="824"/>
      <c r="DP114" s="825"/>
      <c r="DQ114" s="826" t="s">
        <v>386</v>
      </c>
      <c r="DR114" s="824"/>
      <c r="DS114" s="824"/>
      <c r="DT114" s="824"/>
      <c r="DU114" s="825"/>
      <c r="DV114" s="871" t="s">
        <v>126</v>
      </c>
      <c r="DW114" s="872"/>
      <c r="DX114" s="872"/>
      <c r="DY114" s="872"/>
      <c r="DZ114" s="873"/>
    </row>
    <row r="115" spans="1:130" s="246" customFormat="1" ht="26.25" customHeight="1" x14ac:dyDescent="0.15">
      <c r="A115" s="965"/>
      <c r="B115" s="966"/>
      <c r="C115" s="794" t="s">
        <v>443</v>
      </c>
      <c r="D115" s="794"/>
      <c r="E115" s="794"/>
      <c r="F115" s="794"/>
      <c r="G115" s="794"/>
      <c r="H115" s="794"/>
      <c r="I115" s="794"/>
      <c r="J115" s="794"/>
      <c r="K115" s="794"/>
      <c r="L115" s="794"/>
      <c r="M115" s="794"/>
      <c r="N115" s="794"/>
      <c r="O115" s="794"/>
      <c r="P115" s="794"/>
      <c r="Q115" s="794"/>
      <c r="R115" s="794"/>
      <c r="S115" s="794"/>
      <c r="T115" s="794"/>
      <c r="U115" s="794"/>
      <c r="V115" s="794"/>
      <c r="W115" s="794"/>
      <c r="X115" s="794"/>
      <c r="Y115" s="794"/>
      <c r="Z115" s="795"/>
      <c r="AA115" s="969">
        <v>56682</v>
      </c>
      <c r="AB115" s="970"/>
      <c r="AC115" s="970"/>
      <c r="AD115" s="970"/>
      <c r="AE115" s="971"/>
      <c r="AF115" s="972">
        <v>56180</v>
      </c>
      <c r="AG115" s="970"/>
      <c r="AH115" s="970"/>
      <c r="AI115" s="970"/>
      <c r="AJ115" s="971"/>
      <c r="AK115" s="972">
        <v>246</v>
      </c>
      <c r="AL115" s="970"/>
      <c r="AM115" s="970"/>
      <c r="AN115" s="970"/>
      <c r="AO115" s="971"/>
      <c r="AP115" s="973">
        <v>0</v>
      </c>
      <c r="AQ115" s="974"/>
      <c r="AR115" s="974"/>
      <c r="AS115" s="974"/>
      <c r="AT115" s="975"/>
      <c r="AU115" s="983"/>
      <c r="AV115" s="984"/>
      <c r="AW115" s="984"/>
      <c r="AX115" s="984"/>
      <c r="AY115" s="984"/>
      <c r="AZ115" s="859" t="s">
        <v>444</v>
      </c>
      <c r="BA115" s="794"/>
      <c r="BB115" s="794"/>
      <c r="BC115" s="794"/>
      <c r="BD115" s="794"/>
      <c r="BE115" s="794"/>
      <c r="BF115" s="794"/>
      <c r="BG115" s="794"/>
      <c r="BH115" s="794"/>
      <c r="BI115" s="794"/>
      <c r="BJ115" s="794"/>
      <c r="BK115" s="794"/>
      <c r="BL115" s="794"/>
      <c r="BM115" s="794"/>
      <c r="BN115" s="794"/>
      <c r="BO115" s="794"/>
      <c r="BP115" s="795"/>
      <c r="BQ115" s="860" t="s">
        <v>428</v>
      </c>
      <c r="BR115" s="861"/>
      <c r="BS115" s="861"/>
      <c r="BT115" s="861"/>
      <c r="BU115" s="861"/>
      <c r="BV115" s="861" t="s">
        <v>431</v>
      </c>
      <c r="BW115" s="861"/>
      <c r="BX115" s="861"/>
      <c r="BY115" s="861"/>
      <c r="BZ115" s="861"/>
      <c r="CA115" s="861" t="s">
        <v>386</v>
      </c>
      <c r="CB115" s="861"/>
      <c r="CC115" s="861"/>
      <c r="CD115" s="861"/>
      <c r="CE115" s="861"/>
      <c r="CF115" s="922" t="s">
        <v>126</v>
      </c>
      <c r="CG115" s="923"/>
      <c r="CH115" s="923"/>
      <c r="CI115" s="923"/>
      <c r="CJ115" s="923"/>
      <c r="CK115" s="978"/>
      <c r="CL115" s="865"/>
      <c r="CM115" s="859" t="s">
        <v>445</v>
      </c>
      <c r="CN115" s="962"/>
      <c r="CO115" s="962"/>
      <c r="CP115" s="962"/>
      <c r="CQ115" s="962"/>
      <c r="CR115" s="962"/>
      <c r="CS115" s="962"/>
      <c r="CT115" s="962"/>
      <c r="CU115" s="962"/>
      <c r="CV115" s="962"/>
      <c r="CW115" s="962"/>
      <c r="CX115" s="962"/>
      <c r="CY115" s="962"/>
      <c r="CZ115" s="962"/>
      <c r="DA115" s="962"/>
      <c r="DB115" s="962"/>
      <c r="DC115" s="962"/>
      <c r="DD115" s="962"/>
      <c r="DE115" s="962"/>
      <c r="DF115" s="795"/>
      <c r="DG115" s="823" t="s">
        <v>126</v>
      </c>
      <c r="DH115" s="824"/>
      <c r="DI115" s="824"/>
      <c r="DJ115" s="824"/>
      <c r="DK115" s="825"/>
      <c r="DL115" s="826" t="s">
        <v>428</v>
      </c>
      <c r="DM115" s="824"/>
      <c r="DN115" s="824"/>
      <c r="DO115" s="824"/>
      <c r="DP115" s="825"/>
      <c r="DQ115" s="826" t="s">
        <v>386</v>
      </c>
      <c r="DR115" s="824"/>
      <c r="DS115" s="824"/>
      <c r="DT115" s="824"/>
      <c r="DU115" s="825"/>
      <c r="DV115" s="871" t="s">
        <v>428</v>
      </c>
      <c r="DW115" s="872"/>
      <c r="DX115" s="872"/>
      <c r="DY115" s="872"/>
      <c r="DZ115" s="873"/>
    </row>
    <row r="116" spans="1:130" s="246" customFormat="1" ht="26.25" customHeight="1" x14ac:dyDescent="0.15">
      <c r="A116" s="967"/>
      <c r="B116" s="968"/>
      <c r="C116" s="927" t="s">
        <v>446</v>
      </c>
      <c r="D116" s="927"/>
      <c r="E116" s="927"/>
      <c r="F116" s="927"/>
      <c r="G116" s="927"/>
      <c r="H116" s="927"/>
      <c r="I116" s="927"/>
      <c r="J116" s="927"/>
      <c r="K116" s="927"/>
      <c r="L116" s="927"/>
      <c r="M116" s="927"/>
      <c r="N116" s="927"/>
      <c r="O116" s="927"/>
      <c r="P116" s="927"/>
      <c r="Q116" s="927"/>
      <c r="R116" s="927"/>
      <c r="S116" s="927"/>
      <c r="T116" s="927"/>
      <c r="U116" s="927"/>
      <c r="V116" s="927"/>
      <c r="W116" s="927"/>
      <c r="X116" s="927"/>
      <c r="Y116" s="927"/>
      <c r="Z116" s="928"/>
      <c r="AA116" s="823" t="s">
        <v>431</v>
      </c>
      <c r="AB116" s="824"/>
      <c r="AC116" s="824"/>
      <c r="AD116" s="824"/>
      <c r="AE116" s="825"/>
      <c r="AF116" s="826" t="s">
        <v>126</v>
      </c>
      <c r="AG116" s="824"/>
      <c r="AH116" s="824"/>
      <c r="AI116" s="824"/>
      <c r="AJ116" s="825"/>
      <c r="AK116" s="826" t="s">
        <v>431</v>
      </c>
      <c r="AL116" s="824"/>
      <c r="AM116" s="824"/>
      <c r="AN116" s="824"/>
      <c r="AO116" s="825"/>
      <c r="AP116" s="871" t="s">
        <v>126</v>
      </c>
      <c r="AQ116" s="872"/>
      <c r="AR116" s="872"/>
      <c r="AS116" s="872"/>
      <c r="AT116" s="873"/>
      <c r="AU116" s="983"/>
      <c r="AV116" s="984"/>
      <c r="AW116" s="984"/>
      <c r="AX116" s="984"/>
      <c r="AY116" s="984"/>
      <c r="AZ116" s="910" t="s">
        <v>447</v>
      </c>
      <c r="BA116" s="911"/>
      <c r="BB116" s="911"/>
      <c r="BC116" s="911"/>
      <c r="BD116" s="911"/>
      <c r="BE116" s="911"/>
      <c r="BF116" s="911"/>
      <c r="BG116" s="911"/>
      <c r="BH116" s="911"/>
      <c r="BI116" s="911"/>
      <c r="BJ116" s="911"/>
      <c r="BK116" s="911"/>
      <c r="BL116" s="911"/>
      <c r="BM116" s="911"/>
      <c r="BN116" s="911"/>
      <c r="BO116" s="911"/>
      <c r="BP116" s="912"/>
      <c r="BQ116" s="860" t="s">
        <v>126</v>
      </c>
      <c r="BR116" s="861"/>
      <c r="BS116" s="861"/>
      <c r="BT116" s="861"/>
      <c r="BU116" s="861"/>
      <c r="BV116" s="861" t="s">
        <v>126</v>
      </c>
      <c r="BW116" s="861"/>
      <c r="BX116" s="861"/>
      <c r="BY116" s="861"/>
      <c r="BZ116" s="861"/>
      <c r="CA116" s="861" t="s">
        <v>126</v>
      </c>
      <c r="CB116" s="861"/>
      <c r="CC116" s="861"/>
      <c r="CD116" s="861"/>
      <c r="CE116" s="861"/>
      <c r="CF116" s="922" t="s">
        <v>126</v>
      </c>
      <c r="CG116" s="923"/>
      <c r="CH116" s="923"/>
      <c r="CI116" s="923"/>
      <c r="CJ116" s="923"/>
      <c r="CK116" s="978"/>
      <c r="CL116" s="865"/>
      <c r="CM116" s="868" t="s">
        <v>448</v>
      </c>
      <c r="CN116" s="869"/>
      <c r="CO116" s="869"/>
      <c r="CP116" s="869"/>
      <c r="CQ116" s="869"/>
      <c r="CR116" s="869"/>
      <c r="CS116" s="869"/>
      <c r="CT116" s="869"/>
      <c r="CU116" s="869"/>
      <c r="CV116" s="869"/>
      <c r="CW116" s="869"/>
      <c r="CX116" s="869"/>
      <c r="CY116" s="869"/>
      <c r="CZ116" s="869"/>
      <c r="DA116" s="869"/>
      <c r="DB116" s="869"/>
      <c r="DC116" s="869"/>
      <c r="DD116" s="869"/>
      <c r="DE116" s="869"/>
      <c r="DF116" s="870"/>
      <c r="DG116" s="823" t="s">
        <v>126</v>
      </c>
      <c r="DH116" s="824"/>
      <c r="DI116" s="824"/>
      <c r="DJ116" s="824"/>
      <c r="DK116" s="825"/>
      <c r="DL116" s="826" t="s">
        <v>428</v>
      </c>
      <c r="DM116" s="824"/>
      <c r="DN116" s="824"/>
      <c r="DO116" s="824"/>
      <c r="DP116" s="825"/>
      <c r="DQ116" s="826" t="s">
        <v>126</v>
      </c>
      <c r="DR116" s="824"/>
      <c r="DS116" s="824"/>
      <c r="DT116" s="824"/>
      <c r="DU116" s="825"/>
      <c r="DV116" s="871" t="s">
        <v>126</v>
      </c>
      <c r="DW116" s="872"/>
      <c r="DX116" s="872"/>
      <c r="DY116" s="872"/>
      <c r="DZ116" s="873"/>
    </row>
    <row r="117" spans="1:130" s="246" customFormat="1" ht="26.25" customHeight="1" x14ac:dyDescent="0.15">
      <c r="A117" s="948" t="s">
        <v>185</v>
      </c>
      <c r="B117" s="949"/>
      <c r="C117" s="949"/>
      <c r="D117" s="949"/>
      <c r="E117" s="949"/>
      <c r="F117" s="949"/>
      <c r="G117" s="949"/>
      <c r="H117" s="949"/>
      <c r="I117" s="949"/>
      <c r="J117" s="949"/>
      <c r="K117" s="949"/>
      <c r="L117" s="949"/>
      <c r="M117" s="949"/>
      <c r="N117" s="949"/>
      <c r="O117" s="949"/>
      <c r="P117" s="949"/>
      <c r="Q117" s="949"/>
      <c r="R117" s="949"/>
      <c r="S117" s="949"/>
      <c r="T117" s="949"/>
      <c r="U117" s="949"/>
      <c r="V117" s="949"/>
      <c r="W117" s="949"/>
      <c r="X117" s="949"/>
      <c r="Y117" s="924" t="s">
        <v>449</v>
      </c>
      <c r="Z117" s="950"/>
      <c r="AA117" s="955">
        <v>998229</v>
      </c>
      <c r="AB117" s="956"/>
      <c r="AC117" s="956"/>
      <c r="AD117" s="956"/>
      <c r="AE117" s="957"/>
      <c r="AF117" s="958">
        <v>1005536</v>
      </c>
      <c r="AG117" s="956"/>
      <c r="AH117" s="956"/>
      <c r="AI117" s="956"/>
      <c r="AJ117" s="957"/>
      <c r="AK117" s="958">
        <v>944341</v>
      </c>
      <c r="AL117" s="956"/>
      <c r="AM117" s="956"/>
      <c r="AN117" s="956"/>
      <c r="AO117" s="957"/>
      <c r="AP117" s="959"/>
      <c r="AQ117" s="960"/>
      <c r="AR117" s="960"/>
      <c r="AS117" s="960"/>
      <c r="AT117" s="961"/>
      <c r="AU117" s="983"/>
      <c r="AV117" s="984"/>
      <c r="AW117" s="984"/>
      <c r="AX117" s="984"/>
      <c r="AY117" s="984"/>
      <c r="AZ117" s="910" t="s">
        <v>450</v>
      </c>
      <c r="BA117" s="911"/>
      <c r="BB117" s="911"/>
      <c r="BC117" s="911"/>
      <c r="BD117" s="911"/>
      <c r="BE117" s="911"/>
      <c r="BF117" s="911"/>
      <c r="BG117" s="911"/>
      <c r="BH117" s="911"/>
      <c r="BI117" s="911"/>
      <c r="BJ117" s="911"/>
      <c r="BK117" s="911"/>
      <c r="BL117" s="911"/>
      <c r="BM117" s="911"/>
      <c r="BN117" s="911"/>
      <c r="BO117" s="911"/>
      <c r="BP117" s="912"/>
      <c r="BQ117" s="860" t="s">
        <v>126</v>
      </c>
      <c r="BR117" s="861"/>
      <c r="BS117" s="861"/>
      <c r="BT117" s="861"/>
      <c r="BU117" s="861"/>
      <c r="BV117" s="861" t="s">
        <v>126</v>
      </c>
      <c r="BW117" s="861"/>
      <c r="BX117" s="861"/>
      <c r="BY117" s="861"/>
      <c r="BZ117" s="861"/>
      <c r="CA117" s="861" t="s">
        <v>126</v>
      </c>
      <c r="CB117" s="861"/>
      <c r="CC117" s="861"/>
      <c r="CD117" s="861"/>
      <c r="CE117" s="861"/>
      <c r="CF117" s="922" t="s">
        <v>126</v>
      </c>
      <c r="CG117" s="923"/>
      <c r="CH117" s="923"/>
      <c r="CI117" s="923"/>
      <c r="CJ117" s="923"/>
      <c r="CK117" s="978"/>
      <c r="CL117" s="865"/>
      <c r="CM117" s="868" t="s">
        <v>451</v>
      </c>
      <c r="CN117" s="869"/>
      <c r="CO117" s="869"/>
      <c r="CP117" s="869"/>
      <c r="CQ117" s="869"/>
      <c r="CR117" s="869"/>
      <c r="CS117" s="869"/>
      <c r="CT117" s="869"/>
      <c r="CU117" s="869"/>
      <c r="CV117" s="869"/>
      <c r="CW117" s="869"/>
      <c r="CX117" s="869"/>
      <c r="CY117" s="869"/>
      <c r="CZ117" s="869"/>
      <c r="DA117" s="869"/>
      <c r="DB117" s="869"/>
      <c r="DC117" s="869"/>
      <c r="DD117" s="869"/>
      <c r="DE117" s="869"/>
      <c r="DF117" s="870"/>
      <c r="DG117" s="823" t="s">
        <v>126</v>
      </c>
      <c r="DH117" s="824"/>
      <c r="DI117" s="824"/>
      <c r="DJ117" s="824"/>
      <c r="DK117" s="825"/>
      <c r="DL117" s="826" t="s">
        <v>126</v>
      </c>
      <c r="DM117" s="824"/>
      <c r="DN117" s="824"/>
      <c r="DO117" s="824"/>
      <c r="DP117" s="825"/>
      <c r="DQ117" s="826" t="s">
        <v>386</v>
      </c>
      <c r="DR117" s="824"/>
      <c r="DS117" s="824"/>
      <c r="DT117" s="824"/>
      <c r="DU117" s="825"/>
      <c r="DV117" s="871" t="s">
        <v>126</v>
      </c>
      <c r="DW117" s="872"/>
      <c r="DX117" s="872"/>
      <c r="DY117" s="872"/>
      <c r="DZ117" s="873"/>
    </row>
    <row r="118" spans="1:130" s="246" customFormat="1" ht="26.25" customHeight="1" x14ac:dyDescent="0.15">
      <c r="A118" s="948" t="s">
        <v>423</v>
      </c>
      <c r="B118" s="949"/>
      <c r="C118" s="949"/>
      <c r="D118" s="949"/>
      <c r="E118" s="949"/>
      <c r="F118" s="949"/>
      <c r="G118" s="949"/>
      <c r="H118" s="949"/>
      <c r="I118" s="949"/>
      <c r="J118" s="949"/>
      <c r="K118" s="949"/>
      <c r="L118" s="949"/>
      <c r="M118" s="949"/>
      <c r="N118" s="949"/>
      <c r="O118" s="949"/>
      <c r="P118" s="949"/>
      <c r="Q118" s="949"/>
      <c r="R118" s="949"/>
      <c r="S118" s="949"/>
      <c r="T118" s="949"/>
      <c r="U118" s="949"/>
      <c r="V118" s="949"/>
      <c r="W118" s="949"/>
      <c r="X118" s="949"/>
      <c r="Y118" s="949"/>
      <c r="Z118" s="950"/>
      <c r="AA118" s="951" t="s">
        <v>421</v>
      </c>
      <c r="AB118" s="949"/>
      <c r="AC118" s="949"/>
      <c r="AD118" s="949"/>
      <c r="AE118" s="950"/>
      <c r="AF118" s="951" t="s">
        <v>304</v>
      </c>
      <c r="AG118" s="949"/>
      <c r="AH118" s="949"/>
      <c r="AI118" s="949"/>
      <c r="AJ118" s="950"/>
      <c r="AK118" s="951" t="s">
        <v>303</v>
      </c>
      <c r="AL118" s="949"/>
      <c r="AM118" s="949"/>
      <c r="AN118" s="949"/>
      <c r="AO118" s="950"/>
      <c r="AP118" s="952" t="s">
        <v>422</v>
      </c>
      <c r="AQ118" s="953"/>
      <c r="AR118" s="953"/>
      <c r="AS118" s="953"/>
      <c r="AT118" s="954"/>
      <c r="AU118" s="983"/>
      <c r="AV118" s="984"/>
      <c r="AW118" s="984"/>
      <c r="AX118" s="984"/>
      <c r="AY118" s="984"/>
      <c r="AZ118" s="926" t="s">
        <v>452</v>
      </c>
      <c r="BA118" s="927"/>
      <c r="BB118" s="927"/>
      <c r="BC118" s="927"/>
      <c r="BD118" s="927"/>
      <c r="BE118" s="927"/>
      <c r="BF118" s="927"/>
      <c r="BG118" s="927"/>
      <c r="BH118" s="927"/>
      <c r="BI118" s="927"/>
      <c r="BJ118" s="927"/>
      <c r="BK118" s="927"/>
      <c r="BL118" s="927"/>
      <c r="BM118" s="927"/>
      <c r="BN118" s="927"/>
      <c r="BO118" s="927"/>
      <c r="BP118" s="928"/>
      <c r="BQ118" s="929" t="s">
        <v>126</v>
      </c>
      <c r="BR118" s="892"/>
      <c r="BS118" s="892"/>
      <c r="BT118" s="892"/>
      <c r="BU118" s="892"/>
      <c r="BV118" s="892" t="s">
        <v>386</v>
      </c>
      <c r="BW118" s="892"/>
      <c r="BX118" s="892"/>
      <c r="BY118" s="892"/>
      <c r="BZ118" s="892"/>
      <c r="CA118" s="892" t="s">
        <v>126</v>
      </c>
      <c r="CB118" s="892"/>
      <c r="CC118" s="892"/>
      <c r="CD118" s="892"/>
      <c r="CE118" s="892"/>
      <c r="CF118" s="922" t="s">
        <v>386</v>
      </c>
      <c r="CG118" s="923"/>
      <c r="CH118" s="923"/>
      <c r="CI118" s="923"/>
      <c r="CJ118" s="923"/>
      <c r="CK118" s="978"/>
      <c r="CL118" s="865"/>
      <c r="CM118" s="868" t="s">
        <v>453</v>
      </c>
      <c r="CN118" s="869"/>
      <c r="CO118" s="869"/>
      <c r="CP118" s="869"/>
      <c r="CQ118" s="869"/>
      <c r="CR118" s="869"/>
      <c r="CS118" s="869"/>
      <c r="CT118" s="869"/>
      <c r="CU118" s="869"/>
      <c r="CV118" s="869"/>
      <c r="CW118" s="869"/>
      <c r="CX118" s="869"/>
      <c r="CY118" s="869"/>
      <c r="CZ118" s="869"/>
      <c r="DA118" s="869"/>
      <c r="DB118" s="869"/>
      <c r="DC118" s="869"/>
      <c r="DD118" s="869"/>
      <c r="DE118" s="869"/>
      <c r="DF118" s="870"/>
      <c r="DG118" s="823" t="s">
        <v>126</v>
      </c>
      <c r="DH118" s="824"/>
      <c r="DI118" s="824"/>
      <c r="DJ118" s="824"/>
      <c r="DK118" s="825"/>
      <c r="DL118" s="826" t="s">
        <v>428</v>
      </c>
      <c r="DM118" s="824"/>
      <c r="DN118" s="824"/>
      <c r="DO118" s="824"/>
      <c r="DP118" s="825"/>
      <c r="DQ118" s="826" t="s">
        <v>126</v>
      </c>
      <c r="DR118" s="824"/>
      <c r="DS118" s="824"/>
      <c r="DT118" s="824"/>
      <c r="DU118" s="825"/>
      <c r="DV118" s="871" t="s">
        <v>126</v>
      </c>
      <c r="DW118" s="872"/>
      <c r="DX118" s="872"/>
      <c r="DY118" s="872"/>
      <c r="DZ118" s="873"/>
    </row>
    <row r="119" spans="1:130" s="246" customFormat="1" ht="26.25" customHeight="1" x14ac:dyDescent="0.15">
      <c r="A119" s="862" t="s">
        <v>426</v>
      </c>
      <c r="B119" s="863"/>
      <c r="C119" s="938" t="s">
        <v>427</v>
      </c>
      <c r="D119" s="939"/>
      <c r="E119" s="939"/>
      <c r="F119" s="939"/>
      <c r="G119" s="939"/>
      <c r="H119" s="939"/>
      <c r="I119" s="939"/>
      <c r="J119" s="939"/>
      <c r="K119" s="939"/>
      <c r="L119" s="939"/>
      <c r="M119" s="939"/>
      <c r="N119" s="939"/>
      <c r="O119" s="939"/>
      <c r="P119" s="939"/>
      <c r="Q119" s="939"/>
      <c r="R119" s="939"/>
      <c r="S119" s="939"/>
      <c r="T119" s="939"/>
      <c r="U119" s="939"/>
      <c r="V119" s="939"/>
      <c r="W119" s="939"/>
      <c r="X119" s="939"/>
      <c r="Y119" s="939"/>
      <c r="Z119" s="940"/>
      <c r="AA119" s="941" t="s">
        <v>126</v>
      </c>
      <c r="AB119" s="942"/>
      <c r="AC119" s="942"/>
      <c r="AD119" s="942"/>
      <c r="AE119" s="943"/>
      <c r="AF119" s="944" t="s">
        <v>126</v>
      </c>
      <c r="AG119" s="942"/>
      <c r="AH119" s="942"/>
      <c r="AI119" s="942"/>
      <c r="AJ119" s="943"/>
      <c r="AK119" s="944" t="s">
        <v>126</v>
      </c>
      <c r="AL119" s="942"/>
      <c r="AM119" s="942"/>
      <c r="AN119" s="942"/>
      <c r="AO119" s="943"/>
      <c r="AP119" s="945" t="s">
        <v>126</v>
      </c>
      <c r="AQ119" s="946"/>
      <c r="AR119" s="946"/>
      <c r="AS119" s="946"/>
      <c r="AT119" s="947"/>
      <c r="AU119" s="985"/>
      <c r="AV119" s="986"/>
      <c r="AW119" s="986"/>
      <c r="AX119" s="986"/>
      <c r="AY119" s="986"/>
      <c r="AZ119" s="277" t="s">
        <v>185</v>
      </c>
      <c r="BA119" s="277"/>
      <c r="BB119" s="277"/>
      <c r="BC119" s="277"/>
      <c r="BD119" s="277"/>
      <c r="BE119" s="277"/>
      <c r="BF119" s="277"/>
      <c r="BG119" s="277"/>
      <c r="BH119" s="277"/>
      <c r="BI119" s="277"/>
      <c r="BJ119" s="277"/>
      <c r="BK119" s="277"/>
      <c r="BL119" s="277"/>
      <c r="BM119" s="277"/>
      <c r="BN119" s="277"/>
      <c r="BO119" s="924" t="s">
        <v>454</v>
      </c>
      <c r="BP119" s="925"/>
      <c r="BQ119" s="929">
        <v>11511234</v>
      </c>
      <c r="BR119" s="892"/>
      <c r="BS119" s="892"/>
      <c r="BT119" s="892"/>
      <c r="BU119" s="892"/>
      <c r="BV119" s="892">
        <v>11157192</v>
      </c>
      <c r="BW119" s="892"/>
      <c r="BX119" s="892"/>
      <c r="BY119" s="892"/>
      <c r="BZ119" s="892"/>
      <c r="CA119" s="892">
        <v>10897318</v>
      </c>
      <c r="CB119" s="892"/>
      <c r="CC119" s="892"/>
      <c r="CD119" s="892"/>
      <c r="CE119" s="892"/>
      <c r="CF119" s="790"/>
      <c r="CG119" s="791"/>
      <c r="CH119" s="791"/>
      <c r="CI119" s="791"/>
      <c r="CJ119" s="881"/>
      <c r="CK119" s="979"/>
      <c r="CL119" s="867"/>
      <c r="CM119" s="885" t="s">
        <v>455</v>
      </c>
      <c r="CN119" s="886"/>
      <c r="CO119" s="886"/>
      <c r="CP119" s="886"/>
      <c r="CQ119" s="886"/>
      <c r="CR119" s="886"/>
      <c r="CS119" s="886"/>
      <c r="CT119" s="886"/>
      <c r="CU119" s="886"/>
      <c r="CV119" s="886"/>
      <c r="CW119" s="886"/>
      <c r="CX119" s="886"/>
      <c r="CY119" s="886"/>
      <c r="CZ119" s="886"/>
      <c r="DA119" s="886"/>
      <c r="DB119" s="886"/>
      <c r="DC119" s="886"/>
      <c r="DD119" s="886"/>
      <c r="DE119" s="886"/>
      <c r="DF119" s="887"/>
      <c r="DG119" s="806" t="s">
        <v>428</v>
      </c>
      <c r="DH119" s="807"/>
      <c r="DI119" s="807"/>
      <c r="DJ119" s="807"/>
      <c r="DK119" s="808"/>
      <c r="DL119" s="809" t="s">
        <v>126</v>
      </c>
      <c r="DM119" s="807"/>
      <c r="DN119" s="807"/>
      <c r="DO119" s="807"/>
      <c r="DP119" s="808"/>
      <c r="DQ119" s="809" t="s">
        <v>126</v>
      </c>
      <c r="DR119" s="807"/>
      <c r="DS119" s="807"/>
      <c r="DT119" s="807"/>
      <c r="DU119" s="808"/>
      <c r="DV119" s="895" t="s">
        <v>126</v>
      </c>
      <c r="DW119" s="896"/>
      <c r="DX119" s="896"/>
      <c r="DY119" s="896"/>
      <c r="DZ119" s="897"/>
    </row>
    <row r="120" spans="1:130" s="246" customFormat="1" ht="26.25" customHeight="1" x14ac:dyDescent="0.15">
      <c r="A120" s="864"/>
      <c r="B120" s="865"/>
      <c r="C120" s="868" t="s">
        <v>432</v>
      </c>
      <c r="D120" s="869"/>
      <c r="E120" s="869"/>
      <c r="F120" s="869"/>
      <c r="G120" s="869"/>
      <c r="H120" s="869"/>
      <c r="I120" s="869"/>
      <c r="J120" s="869"/>
      <c r="K120" s="869"/>
      <c r="L120" s="869"/>
      <c r="M120" s="869"/>
      <c r="N120" s="869"/>
      <c r="O120" s="869"/>
      <c r="P120" s="869"/>
      <c r="Q120" s="869"/>
      <c r="R120" s="869"/>
      <c r="S120" s="869"/>
      <c r="T120" s="869"/>
      <c r="U120" s="869"/>
      <c r="V120" s="869"/>
      <c r="W120" s="869"/>
      <c r="X120" s="869"/>
      <c r="Y120" s="869"/>
      <c r="Z120" s="870"/>
      <c r="AA120" s="823" t="s">
        <v>126</v>
      </c>
      <c r="AB120" s="824"/>
      <c r="AC120" s="824"/>
      <c r="AD120" s="824"/>
      <c r="AE120" s="825"/>
      <c r="AF120" s="826" t="s">
        <v>126</v>
      </c>
      <c r="AG120" s="824"/>
      <c r="AH120" s="824"/>
      <c r="AI120" s="824"/>
      <c r="AJ120" s="825"/>
      <c r="AK120" s="826" t="s">
        <v>126</v>
      </c>
      <c r="AL120" s="824"/>
      <c r="AM120" s="824"/>
      <c r="AN120" s="824"/>
      <c r="AO120" s="825"/>
      <c r="AP120" s="871" t="s">
        <v>126</v>
      </c>
      <c r="AQ120" s="872"/>
      <c r="AR120" s="872"/>
      <c r="AS120" s="872"/>
      <c r="AT120" s="873"/>
      <c r="AU120" s="930" t="s">
        <v>456</v>
      </c>
      <c r="AV120" s="931"/>
      <c r="AW120" s="931"/>
      <c r="AX120" s="931"/>
      <c r="AY120" s="932"/>
      <c r="AZ120" s="907" t="s">
        <v>457</v>
      </c>
      <c r="BA120" s="852"/>
      <c r="BB120" s="852"/>
      <c r="BC120" s="852"/>
      <c r="BD120" s="852"/>
      <c r="BE120" s="852"/>
      <c r="BF120" s="852"/>
      <c r="BG120" s="852"/>
      <c r="BH120" s="852"/>
      <c r="BI120" s="852"/>
      <c r="BJ120" s="852"/>
      <c r="BK120" s="852"/>
      <c r="BL120" s="852"/>
      <c r="BM120" s="852"/>
      <c r="BN120" s="852"/>
      <c r="BO120" s="852"/>
      <c r="BP120" s="853"/>
      <c r="BQ120" s="908">
        <v>1870540</v>
      </c>
      <c r="BR120" s="889"/>
      <c r="BS120" s="889"/>
      <c r="BT120" s="889"/>
      <c r="BU120" s="889"/>
      <c r="BV120" s="889">
        <v>1842906</v>
      </c>
      <c r="BW120" s="889"/>
      <c r="BX120" s="889"/>
      <c r="BY120" s="889"/>
      <c r="BZ120" s="889"/>
      <c r="CA120" s="889">
        <v>1695334</v>
      </c>
      <c r="CB120" s="889"/>
      <c r="CC120" s="889"/>
      <c r="CD120" s="889"/>
      <c r="CE120" s="889"/>
      <c r="CF120" s="913">
        <v>38</v>
      </c>
      <c r="CG120" s="914"/>
      <c r="CH120" s="914"/>
      <c r="CI120" s="914"/>
      <c r="CJ120" s="914"/>
      <c r="CK120" s="915" t="s">
        <v>458</v>
      </c>
      <c r="CL120" s="899"/>
      <c r="CM120" s="899"/>
      <c r="CN120" s="899"/>
      <c r="CO120" s="900"/>
      <c r="CP120" s="919" t="s">
        <v>400</v>
      </c>
      <c r="CQ120" s="920"/>
      <c r="CR120" s="920"/>
      <c r="CS120" s="920"/>
      <c r="CT120" s="920"/>
      <c r="CU120" s="920"/>
      <c r="CV120" s="920"/>
      <c r="CW120" s="920"/>
      <c r="CX120" s="920"/>
      <c r="CY120" s="920"/>
      <c r="CZ120" s="920"/>
      <c r="DA120" s="920"/>
      <c r="DB120" s="920"/>
      <c r="DC120" s="920"/>
      <c r="DD120" s="920"/>
      <c r="DE120" s="920"/>
      <c r="DF120" s="921"/>
      <c r="DG120" s="908">
        <v>1858279</v>
      </c>
      <c r="DH120" s="889"/>
      <c r="DI120" s="889"/>
      <c r="DJ120" s="889"/>
      <c r="DK120" s="889"/>
      <c r="DL120" s="889">
        <v>1851999</v>
      </c>
      <c r="DM120" s="889"/>
      <c r="DN120" s="889"/>
      <c r="DO120" s="889"/>
      <c r="DP120" s="889"/>
      <c r="DQ120" s="889">
        <v>1815845</v>
      </c>
      <c r="DR120" s="889"/>
      <c r="DS120" s="889"/>
      <c r="DT120" s="889"/>
      <c r="DU120" s="889"/>
      <c r="DV120" s="890">
        <v>40.6</v>
      </c>
      <c r="DW120" s="890"/>
      <c r="DX120" s="890"/>
      <c r="DY120" s="890"/>
      <c r="DZ120" s="891"/>
    </row>
    <row r="121" spans="1:130" s="246" customFormat="1" ht="26.25" customHeight="1" x14ac:dyDescent="0.15">
      <c r="A121" s="864"/>
      <c r="B121" s="865"/>
      <c r="C121" s="910" t="s">
        <v>459</v>
      </c>
      <c r="D121" s="911"/>
      <c r="E121" s="911"/>
      <c r="F121" s="911"/>
      <c r="G121" s="911"/>
      <c r="H121" s="911"/>
      <c r="I121" s="911"/>
      <c r="J121" s="911"/>
      <c r="K121" s="911"/>
      <c r="L121" s="911"/>
      <c r="M121" s="911"/>
      <c r="N121" s="911"/>
      <c r="O121" s="911"/>
      <c r="P121" s="911"/>
      <c r="Q121" s="911"/>
      <c r="R121" s="911"/>
      <c r="S121" s="911"/>
      <c r="T121" s="911"/>
      <c r="U121" s="911"/>
      <c r="V121" s="911"/>
      <c r="W121" s="911"/>
      <c r="X121" s="911"/>
      <c r="Y121" s="911"/>
      <c r="Z121" s="912"/>
      <c r="AA121" s="823">
        <v>56495</v>
      </c>
      <c r="AB121" s="824"/>
      <c r="AC121" s="824"/>
      <c r="AD121" s="824"/>
      <c r="AE121" s="825"/>
      <c r="AF121" s="826">
        <v>56055</v>
      </c>
      <c r="AG121" s="824"/>
      <c r="AH121" s="824"/>
      <c r="AI121" s="824"/>
      <c r="AJ121" s="825"/>
      <c r="AK121" s="826" t="s">
        <v>126</v>
      </c>
      <c r="AL121" s="824"/>
      <c r="AM121" s="824"/>
      <c r="AN121" s="824"/>
      <c r="AO121" s="825"/>
      <c r="AP121" s="871" t="s">
        <v>126</v>
      </c>
      <c r="AQ121" s="872"/>
      <c r="AR121" s="872"/>
      <c r="AS121" s="872"/>
      <c r="AT121" s="873"/>
      <c r="AU121" s="933"/>
      <c r="AV121" s="934"/>
      <c r="AW121" s="934"/>
      <c r="AX121" s="934"/>
      <c r="AY121" s="935"/>
      <c r="AZ121" s="859" t="s">
        <v>460</v>
      </c>
      <c r="BA121" s="794"/>
      <c r="BB121" s="794"/>
      <c r="BC121" s="794"/>
      <c r="BD121" s="794"/>
      <c r="BE121" s="794"/>
      <c r="BF121" s="794"/>
      <c r="BG121" s="794"/>
      <c r="BH121" s="794"/>
      <c r="BI121" s="794"/>
      <c r="BJ121" s="794"/>
      <c r="BK121" s="794"/>
      <c r="BL121" s="794"/>
      <c r="BM121" s="794"/>
      <c r="BN121" s="794"/>
      <c r="BO121" s="794"/>
      <c r="BP121" s="795"/>
      <c r="BQ121" s="860">
        <v>149127</v>
      </c>
      <c r="BR121" s="861"/>
      <c r="BS121" s="861"/>
      <c r="BT121" s="861"/>
      <c r="BU121" s="861"/>
      <c r="BV121" s="861">
        <v>137765</v>
      </c>
      <c r="BW121" s="861"/>
      <c r="BX121" s="861"/>
      <c r="BY121" s="861"/>
      <c r="BZ121" s="861"/>
      <c r="CA121" s="861">
        <v>128108</v>
      </c>
      <c r="CB121" s="861"/>
      <c r="CC121" s="861"/>
      <c r="CD121" s="861"/>
      <c r="CE121" s="861"/>
      <c r="CF121" s="922">
        <v>2.9</v>
      </c>
      <c r="CG121" s="923"/>
      <c r="CH121" s="923"/>
      <c r="CI121" s="923"/>
      <c r="CJ121" s="923"/>
      <c r="CK121" s="916"/>
      <c r="CL121" s="902"/>
      <c r="CM121" s="902"/>
      <c r="CN121" s="902"/>
      <c r="CO121" s="903"/>
      <c r="CP121" s="882" t="s">
        <v>402</v>
      </c>
      <c r="CQ121" s="883"/>
      <c r="CR121" s="883"/>
      <c r="CS121" s="883"/>
      <c r="CT121" s="883"/>
      <c r="CU121" s="883"/>
      <c r="CV121" s="883"/>
      <c r="CW121" s="883"/>
      <c r="CX121" s="883"/>
      <c r="CY121" s="883"/>
      <c r="CZ121" s="883"/>
      <c r="DA121" s="883"/>
      <c r="DB121" s="883"/>
      <c r="DC121" s="883"/>
      <c r="DD121" s="883"/>
      <c r="DE121" s="883"/>
      <c r="DF121" s="884"/>
      <c r="DG121" s="860">
        <v>674165</v>
      </c>
      <c r="DH121" s="861"/>
      <c r="DI121" s="861"/>
      <c r="DJ121" s="861"/>
      <c r="DK121" s="861"/>
      <c r="DL121" s="861">
        <v>626948</v>
      </c>
      <c r="DM121" s="861"/>
      <c r="DN121" s="861"/>
      <c r="DO121" s="861"/>
      <c r="DP121" s="861"/>
      <c r="DQ121" s="861">
        <v>578585</v>
      </c>
      <c r="DR121" s="861"/>
      <c r="DS121" s="861"/>
      <c r="DT121" s="861"/>
      <c r="DU121" s="861"/>
      <c r="DV121" s="838">
        <v>13</v>
      </c>
      <c r="DW121" s="838"/>
      <c r="DX121" s="838"/>
      <c r="DY121" s="838"/>
      <c r="DZ121" s="839"/>
    </row>
    <row r="122" spans="1:130" s="246" customFormat="1" ht="26.25" customHeight="1" x14ac:dyDescent="0.15">
      <c r="A122" s="864"/>
      <c r="B122" s="865"/>
      <c r="C122" s="868" t="s">
        <v>442</v>
      </c>
      <c r="D122" s="869"/>
      <c r="E122" s="869"/>
      <c r="F122" s="869"/>
      <c r="G122" s="869"/>
      <c r="H122" s="869"/>
      <c r="I122" s="869"/>
      <c r="J122" s="869"/>
      <c r="K122" s="869"/>
      <c r="L122" s="869"/>
      <c r="M122" s="869"/>
      <c r="N122" s="869"/>
      <c r="O122" s="869"/>
      <c r="P122" s="869"/>
      <c r="Q122" s="869"/>
      <c r="R122" s="869"/>
      <c r="S122" s="869"/>
      <c r="T122" s="869"/>
      <c r="U122" s="869"/>
      <c r="V122" s="869"/>
      <c r="W122" s="869"/>
      <c r="X122" s="869"/>
      <c r="Y122" s="869"/>
      <c r="Z122" s="870"/>
      <c r="AA122" s="823" t="s">
        <v>126</v>
      </c>
      <c r="AB122" s="824"/>
      <c r="AC122" s="824"/>
      <c r="AD122" s="824"/>
      <c r="AE122" s="825"/>
      <c r="AF122" s="826" t="s">
        <v>126</v>
      </c>
      <c r="AG122" s="824"/>
      <c r="AH122" s="824"/>
      <c r="AI122" s="824"/>
      <c r="AJ122" s="825"/>
      <c r="AK122" s="826" t="s">
        <v>428</v>
      </c>
      <c r="AL122" s="824"/>
      <c r="AM122" s="824"/>
      <c r="AN122" s="824"/>
      <c r="AO122" s="825"/>
      <c r="AP122" s="871" t="s">
        <v>126</v>
      </c>
      <c r="AQ122" s="872"/>
      <c r="AR122" s="872"/>
      <c r="AS122" s="872"/>
      <c r="AT122" s="873"/>
      <c r="AU122" s="933"/>
      <c r="AV122" s="934"/>
      <c r="AW122" s="934"/>
      <c r="AX122" s="934"/>
      <c r="AY122" s="935"/>
      <c r="AZ122" s="926" t="s">
        <v>461</v>
      </c>
      <c r="BA122" s="927"/>
      <c r="BB122" s="927"/>
      <c r="BC122" s="927"/>
      <c r="BD122" s="927"/>
      <c r="BE122" s="927"/>
      <c r="BF122" s="927"/>
      <c r="BG122" s="927"/>
      <c r="BH122" s="927"/>
      <c r="BI122" s="927"/>
      <c r="BJ122" s="927"/>
      <c r="BK122" s="927"/>
      <c r="BL122" s="927"/>
      <c r="BM122" s="927"/>
      <c r="BN122" s="927"/>
      <c r="BO122" s="927"/>
      <c r="BP122" s="928"/>
      <c r="BQ122" s="929">
        <v>7119754</v>
      </c>
      <c r="BR122" s="892"/>
      <c r="BS122" s="892"/>
      <c r="BT122" s="892"/>
      <c r="BU122" s="892"/>
      <c r="BV122" s="892">
        <v>7083827</v>
      </c>
      <c r="BW122" s="892"/>
      <c r="BX122" s="892"/>
      <c r="BY122" s="892"/>
      <c r="BZ122" s="892"/>
      <c r="CA122" s="892">
        <v>6980844</v>
      </c>
      <c r="CB122" s="892"/>
      <c r="CC122" s="892"/>
      <c r="CD122" s="892"/>
      <c r="CE122" s="892"/>
      <c r="CF122" s="893">
        <v>156.30000000000001</v>
      </c>
      <c r="CG122" s="894"/>
      <c r="CH122" s="894"/>
      <c r="CI122" s="894"/>
      <c r="CJ122" s="894"/>
      <c r="CK122" s="916"/>
      <c r="CL122" s="902"/>
      <c r="CM122" s="902"/>
      <c r="CN122" s="902"/>
      <c r="CO122" s="903"/>
      <c r="CP122" s="882"/>
      <c r="CQ122" s="883"/>
      <c r="CR122" s="883"/>
      <c r="CS122" s="883"/>
      <c r="CT122" s="883"/>
      <c r="CU122" s="883"/>
      <c r="CV122" s="883"/>
      <c r="CW122" s="883"/>
      <c r="CX122" s="883"/>
      <c r="CY122" s="883"/>
      <c r="CZ122" s="883"/>
      <c r="DA122" s="883"/>
      <c r="DB122" s="883"/>
      <c r="DC122" s="883"/>
      <c r="DD122" s="883"/>
      <c r="DE122" s="883"/>
      <c r="DF122" s="884"/>
      <c r="DG122" s="860"/>
      <c r="DH122" s="861"/>
      <c r="DI122" s="861"/>
      <c r="DJ122" s="861"/>
      <c r="DK122" s="861"/>
      <c r="DL122" s="861"/>
      <c r="DM122" s="861"/>
      <c r="DN122" s="861"/>
      <c r="DO122" s="861"/>
      <c r="DP122" s="861"/>
      <c r="DQ122" s="861"/>
      <c r="DR122" s="861"/>
      <c r="DS122" s="861"/>
      <c r="DT122" s="861"/>
      <c r="DU122" s="861"/>
      <c r="DV122" s="838"/>
      <c r="DW122" s="838"/>
      <c r="DX122" s="838"/>
      <c r="DY122" s="838"/>
      <c r="DZ122" s="839"/>
    </row>
    <row r="123" spans="1:130" s="246" customFormat="1" ht="26.25" customHeight="1" x14ac:dyDescent="0.15">
      <c r="A123" s="864"/>
      <c r="B123" s="865"/>
      <c r="C123" s="868" t="s">
        <v>448</v>
      </c>
      <c r="D123" s="869"/>
      <c r="E123" s="869"/>
      <c r="F123" s="869"/>
      <c r="G123" s="869"/>
      <c r="H123" s="869"/>
      <c r="I123" s="869"/>
      <c r="J123" s="869"/>
      <c r="K123" s="869"/>
      <c r="L123" s="869"/>
      <c r="M123" s="869"/>
      <c r="N123" s="869"/>
      <c r="O123" s="869"/>
      <c r="P123" s="869"/>
      <c r="Q123" s="869"/>
      <c r="R123" s="869"/>
      <c r="S123" s="869"/>
      <c r="T123" s="869"/>
      <c r="U123" s="869"/>
      <c r="V123" s="869"/>
      <c r="W123" s="869"/>
      <c r="X123" s="869"/>
      <c r="Y123" s="869"/>
      <c r="Z123" s="870"/>
      <c r="AA123" s="823" t="s">
        <v>126</v>
      </c>
      <c r="AB123" s="824"/>
      <c r="AC123" s="824"/>
      <c r="AD123" s="824"/>
      <c r="AE123" s="825"/>
      <c r="AF123" s="826" t="s">
        <v>126</v>
      </c>
      <c r="AG123" s="824"/>
      <c r="AH123" s="824"/>
      <c r="AI123" s="824"/>
      <c r="AJ123" s="825"/>
      <c r="AK123" s="826" t="s">
        <v>386</v>
      </c>
      <c r="AL123" s="824"/>
      <c r="AM123" s="824"/>
      <c r="AN123" s="824"/>
      <c r="AO123" s="825"/>
      <c r="AP123" s="871" t="s">
        <v>126</v>
      </c>
      <c r="AQ123" s="872"/>
      <c r="AR123" s="872"/>
      <c r="AS123" s="872"/>
      <c r="AT123" s="873"/>
      <c r="AU123" s="936"/>
      <c r="AV123" s="937"/>
      <c r="AW123" s="937"/>
      <c r="AX123" s="937"/>
      <c r="AY123" s="937"/>
      <c r="AZ123" s="277" t="s">
        <v>185</v>
      </c>
      <c r="BA123" s="277"/>
      <c r="BB123" s="277"/>
      <c r="BC123" s="277"/>
      <c r="BD123" s="277"/>
      <c r="BE123" s="277"/>
      <c r="BF123" s="277"/>
      <c r="BG123" s="277"/>
      <c r="BH123" s="277"/>
      <c r="BI123" s="277"/>
      <c r="BJ123" s="277"/>
      <c r="BK123" s="277"/>
      <c r="BL123" s="277"/>
      <c r="BM123" s="277"/>
      <c r="BN123" s="277"/>
      <c r="BO123" s="924" t="s">
        <v>462</v>
      </c>
      <c r="BP123" s="925"/>
      <c r="BQ123" s="879">
        <v>9139421</v>
      </c>
      <c r="BR123" s="880"/>
      <c r="BS123" s="880"/>
      <c r="BT123" s="880"/>
      <c r="BU123" s="880"/>
      <c r="BV123" s="880">
        <v>9064498</v>
      </c>
      <c r="BW123" s="880"/>
      <c r="BX123" s="880"/>
      <c r="BY123" s="880"/>
      <c r="BZ123" s="880"/>
      <c r="CA123" s="880">
        <v>8804286</v>
      </c>
      <c r="CB123" s="880"/>
      <c r="CC123" s="880"/>
      <c r="CD123" s="880"/>
      <c r="CE123" s="880"/>
      <c r="CF123" s="790"/>
      <c r="CG123" s="791"/>
      <c r="CH123" s="791"/>
      <c r="CI123" s="791"/>
      <c r="CJ123" s="881"/>
      <c r="CK123" s="916"/>
      <c r="CL123" s="902"/>
      <c r="CM123" s="902"/>
      <c r="CN123" s="902"/>
      <c r="CO123" s="903"/>
      <c r="CP123" s="882"/>
      <c r="CQ123" s="883"/>
      <c r="CR123" s="883"/>
      <c r="CS123" s="883"/>
      <c r="CT123" s="883"/>
      <c r="CU123" s="883"/>
      <c r="CV123" s="883"/>
      <c r="CW123" s="883"/>
      <c r="CX123" s="883"/>
      <c r="CY123" s="883"/>
      <c r="CZ123" s="883"/>
      <c r="DA123" s="883"/>
      <c r="DB123" s="883"/>
      <c r="DC123" s="883"/>
      <c r="DD123" s="883"/>
      <c r="DE123" s="883"/>
      <c r="DF123" s="884"/>
      <c r="DG123" s="823"/>
      <c r="DH123" s="824"/>
      <c r="DI123" s="824"/>
      <c r="DJ123" s="824"/>
      <c r="DK123" s="825"/>
      <c r="DL123" s="826"/>
      <c r="DM123" s="824"/>
      <c r="DN123" s="824"/>
      <c r="DO123" s="824"/>
      <c r="DP123" s="825"/>
      <c r="DQ123" s="826"/>
      <c r="DR123" s="824"/>
      <c r="DS123" s="824"/>
      <c r="DT123" s="824"/>
      <c r="DU123" s="825"/>
      <c r="DV123" s="871"/>
      <c r="DW123" s="872"/>
      <c r="DX123" s="872"/>
      <c r="DY123" s="872"/>
      <c r="DZ123" s="873"/>
    </row>
    <row r="124" spans="1:130" s="246" customFormat="1" ht="26.25" customHeight="1" thickBot="1" x14ac:dyDescent="0.2">
      <c r="A124" s="864"/>
      <c r="B124" s="865"/>
      <c r="C124" s="868" t="s">
        <v>451</v>
      </c>
      <c r="D124" s="869"/>
      <c r="E124" s="869"/>
      <c r="F124" s="869"/>
      <c r="G124" s="869"/>
      <c r="H124" s="869"/>
      <c r="I124" s="869"/>
      <c r="J124" s="869"/>
      <c r="K124" s="869"/>
      <c r="L124" s="869"/>
      <c r="M124" s="869"/>
      <c r="N124" s="869"/>
      <c r="O124" s="869"/>
      <c r="P124" s="869"/>
      <c r="Q124" s="869"/>
      <c r="R124" s="869"/>
      <c r="S124" s="869"/>
      <c r="T124" s="869"/>
      <c r="U124" s="869"/>
      <c r="V124" s="869"/>
      <c r="W124" s="869"/>
      <c r="X124" s="869"/>
      <c r="Y124" s="869"/>
      <c r="Z124" s="870"/>
      <c r="AA124" s="823" t="s">
        <v>126</v>
      </c>
      <c r="AB124" s="824"/>
      <c r="AC124" s="824"/>
      <c r="AD124" s="824"/>
      <c r="AE124" s="825"/>
      <c r="AF124" s="826" t="s">
        <v>386</v>
      </c>
      <c r="AG124" s="824"/>
      <c r="AH124" s="824"/>
      <c r="AI124" s="824"/>
      <c r="AJ124" s="825"/>
      <c r="AK124" s="826" t="s">
        <v>386</v>
      </c>
      <c r="AL124" s="824"/>
      <c r="AM124" s="824"/>
      <c r="AN124" s="824"/>
      <c r="AO124" s="825"/>
      <c r="AP124" s="871" t="s">
        <v>386</v>
      </c>
      <c r="AQ124" s="872"/>
      <c r="AR124" s="872"/>
      <c r="AS124" s="872"/>
      <c r="AT124" s="873"/>
      <c r="AU124" s="874" t="s">
        <v>463</v>
      </c>
      <c r="AV124" s="875"/>
      <c r="AW124" s="875"/>
      <c r="AX124" s="875"/>
      <c r="AY124" s="875"/>
      <c r="AZ124" s="875"/>
      <c r="BA124" s="875"/>
      <c r="BB124" s="875"/>
      <c r="BC124" s="875"/>
      <c r="BD124" s="875"/>
      <c r="BE124" s="875"/>
      <c r="BF124" s="875"/>
      <c r="BG124" s="875"/>
      <c r="BH124" s="875"/>
      <c r="BI124" s="875"/>
      <c r="BJ124" s="875"/>
      <c r="BK124" s="875"/>
      <c r="BL124" s="875"/>
      <c r="BM124" s="875"/>
      <c r="BN124" s="875"/>
      <c r="BO124" s="875"/>
      <c r="BP124" s="876"/>
      <c r="BQ124" s="877">
        <v>53</v>
      </c>
      <c r="BR124" s="878"/>
      <c r="BS124" s="878"/>
      <c r="BT124" s="878"/>
      <c r="BU124" s="878"/>
      <c r="BV124" s="878">
        <v>46.7</v>
      </c>
      <c r="BW124" s="878"/>
      <c r="BX124" s="878"/>
      <c r="BY124" s="878"/>
      <c r="BZ124" s="878"/>
      <c r="CA124" s="878">
        <v>46.8</v>
      </c>
      <c r="CB124" s="878"/>
      <c r="CC124" s="878"/>
      <c r="CD124" s="878"/>
      <c r="CE124" s="878"/>
      <c r="CF124" s="768"/>
      <c r="CG124" s="769"/>
      <c r="CH124" s="769"/>
      <c r="CI124" s="769"/>
      <c r="CJ124" s="909"/>
      <c r="CK124" s="917"/>
      <c r="CL124" s="917"/>
      <c r="CM124" s="917"/>
      <c r="CN124" s="917"/>
      <c r="CO124" s="918"/>
      <c r="CP124" s="882" t="s">
        <v>464</v>
      </c>
      <c r="CQ124" s="883"/>
      <c r="CR124" s="883"/>
      <c r="CS124" s="883"/>
      <c r="CT124" s="883"/>
      <c r="CU124" s="883"/>
      <c r="CV124" s="883"/>
      <c r="CW124" s="883"/>
      <c r="CX124" s="883"/>
      <c r="CY124" s="883"/>
      <c r="CZ124" s="883"/>
      <c r="DA124" s="883"/>
      <c r="DB124" s="883"/>
      <c r="DC124" s="883"/>
      <c r="DD124" s="883"/>
      <c r="DE124" s="883"/>
      <c r="DF124" s="884"/>
      <c r="DG124" s="806" t="s">
        <v>126</v>
      </c>
      <c r="DH124" s="807"/>
      <c r="DI124" s="807"/>
      <c r="DJ124" s="807"/>
      <c r="DK124" s="808"/>
      <c r="DL124" s="809" t="s">
        <v>126</v>
      </c>
      <c r="DM124" s="807"/>
      <c r="DN124" s="807"/>
      <c r="DO124" s="807"/>
      <c r="DP124" s="808"/>
      <c r="DQ124" s="809" t="s">
        <v>126</v>
      </c>
      <c r="DR124" s="807"/>
      <c r="DS124" s="807"/>
      <c r="DT124" s="807"/>
      <c r="DU124" s="808"/>
      <c r="DV124" s="895" t="s">
        <v>126</v>
      </c>
      <c r="DW124" s="896"/>
      <c r="DX124" s="896"/>
      <c r="DY124" s="896"/>
      <c r="DZ124" s="897"/>
    </row>
    <row r="125" spans="1:130" s="246" customFormat="1" ht="26.25" customHeight="1" x14ac:dyDescent="0.15">
      <c r="A125" s="864"/>
      <c r="B125" s="865"/>
      <c r="C125" s="868" t="s">
        <v>453</v>
      </c>
      <c r="D125" s="869"/>
      <c r="E125" s="869"/>
      <c r="F125" s="869"/>
      <c r="G125" s="869"/>
      <c r="H125" s="869"/>
      <c r="I125" s="869"/>
      <c r="J125" s="869"/>
      <c r="K125" s="869"/>
      <c r="L125" s="869"/>
      <c r="M125" s="869"/>
      <c r="N125" s="869"/>
      <c r="O125" s="869"/>
      <c r="P125" s="869"/>
      <c r="Q125" s="869"/>
      <c r="R125" s="869"/>
      <c r="S125" s="869"/>
      <c r="T125" s="869"/>
      <c r="U125" s="869"/>
      <c r="V125" s="869"/>
      <c r="W125" s="869"/>
      <c r="X125" s="869"/>
      <c r="Y125" s="869"/>
      <c r="Z125" s="870"/>
      <c r="AA125" s="823" t="s">
        <v>126</v>
      </c>
      <c r="AB125" s="824"/>
      <c r="AC125" s="824"/>
      <c r="AD125" s="824"/>
      <c r="AE125" s="825"/>
      <c r="AF125" s="826" t="s">
        <v>126</v>
      </c>
      <c r="AG125" s="824"/>
      <c r="AH125" s="824"/>
      <c r="AI125" s="824"/>
      <c r="AJ125" s="825"/>
      <c r="AK125" s="826" t="s">
        <v>428</v>
      </c>
      <c r="AL125" s="824"/>
      <c r="AM125" s="824"/>
      <c r="AN125" s="824"/>
      <c r="AO125" s="825"/>
      <c r="AP125" s="871" t="s">
        <v>126</v>
      </c>
      <c r="AQ125" s="872"/>
      <c r="AR125" s="872"/>
      <c r="AS125" s="872"/>
      <c r="AT125" s="873"/>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898" t="s">
        <v>465</v>
      </c>
      <c r="CL125" s="899"/>
      <c r="CM125" s="899"/>
      <c r="CN125" s="899"/>
      <c r="CO125" s="900"/>
      <c r="CP125" s="907" t="s">
        <v>466</v>
      </c>
      <c r="CQ125" s="852"/>
      <c r="CR125" s="852"/>
      <c r="CS125" s="852"/>
      <c r="CT125" s="852"/>
      <c r="CU125" s="852"/>
      <c r="CV125" s="852"/>
      <c r="CW125" s="852"/>
      <c r="CX125" s="852"/>
      <c r="CY125" s="852"/>
      <c r="CZ125" s="852"/>
      <c r="DA125" s="852"/>
      <c r="DB125" s="852"/>
      <c r="DC125" s="852"/>
      <c r="DD125" s="852"/>
      <c r="DE125" s="852"/>
      <c r="DF125" s="853"/>
      <c r="DG125" s="908" t="s">
        <v>126</v>
      </c>
      <c r="DH125" s="889"/>
      <c r="DI125" s="889"/>
      <c r="DJ125" s="889"/>
      <c r="DK125" s="889"/>
      <c r="DL125" s="889" t="s">
        <v>126</v>
      </c>
      <c r="DM125" s="889"/>
      <c r="DN125" s="889"/>
      <c r="DO125" s="889"/>
      <c r="DP125" s="889"/>
      <c r="DQ125" s="889" t="s">
        <v>126</v>
      </c>
      <c r="DR125" s="889"/>
      <c r="DS125" s="889"/>
      <c r="DT125" s="889"/>
      <c r="DU125" s="889"/>
      <c r="DV125" s="890" t="s">
        <v>126</v>
      </c>
      <c r="DW125" s="890"/>
      <c r="DX125" s="890"/>
      <c r="DY125" s="890"/>
      <c r="DZ125" s="891"/>
    </row>
    <row r="126" spans="1:130" s="246" customFormat="1" ht="26.25" customHeight="1" thickBot="1" x14ac:dyDescent="0.2">
      <c r="A126" s="864"/>
      <c r="B126" s="865"/>
      <c r="C126" s="868" t="s">
        <v>455</v>
      </c>
      <c r="D126" s="869"/>
      <c r="E126" s="869"/>
      <c r="F126" s="869"/>
      <c r="G126" s="869"/>
      <c r="H126" s="869"/>
      <c r="I126" s="869"/>
      <c r="J126" s="869"/>
      <c r="K126" s="869"/>
      <c r="L126" s="869"/>
      <c r="M126" s="869"/>
      <c r="N126" s="869"/>
      <c r="O126" s="869"/>
      <c r="P126" s="869"/>
      <c r="Q126" s="869"/>
      <c r="R126" s="869"/>
      <c r="S126" s="869"/>
      <c r="T126" s="869"/>
      <c r="U126" s="869"/>
      <c r="V126" s="869"/>
      <c r="W126" s="869"/>
      <c r="X126" s="869"/>
      <c r="Y126" s="869"/>
      <c r="Z126" s="870"/>
      <c r="AA126" s="823" t="s">
        <v>126</v>
      </c>
      <c r="AB126" s="824"/>
      <c r="AC126" s="824"/>
      <c r="AD126" s="824"/>
      <c r="AE126" s="825"/>
      <c r="AF126" s="826" t="s">
        <v>126</v>
      </c>
      <c r="AG126" s="824"/>
      <c r="AH126" s="824"/>
      <c r="AI126" s="824"/>
      <c r="AJ126" s="825"/>
      <c r="AK126" s="826" t="s">
        <v>126</v>
      </c>
      <c r="AL126" s="824"/>
      <c r="AM126" s="824"/>
      <c r="AN126" s="824"/>
      <c r="AO126" s="825"/>
      <c r="AP126" s="871" t="s">
        <v>126</v>
      </c>
      <c r="AQ126" s="872"/>
      <c r="AR126" s="872"/>
      <c r="AS126" s="872"/>
      <c r="AT126" s="873"/>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901"/>
      <c r="CL126" s="902"/>
      <c r="CM126" s="902"/>
      <c r="CN126" s="902"/>
      <c r="CO126" s="903"/>
      <c r="CP126" s="859" t="s">
        <v>467</v>
      </c>
      <c r="CQ126" s="794"/>
      <c r="CR126" s="794"/>
      <c r="CS126" s="794"/>
      <c r="CT126" s="794"/>
      <c r="CU126" s="794"/>
      <c r="CV126" s="794"/>
      <c r="CW126" s="794"/>
      <c r="CX126" s="794"/>
      <c r="CY126" s="794"/>
      <c r="CZ126" s="794"/>
      <c r="DA126" s="794"/>
      <c r="DB126" s="794"/>
      <c r="DC126" s="794"/>
      <c r="DD126" s="794"/>
      <c r="DE126" s="794"/>
      <c r="DF126" s="795"/>
      <c r="DG126" s="860" t="s">
        <v>126</v>
      </c>
      <c r="DH126" s="861"/>
      <c r="DI126" s="861"/>
      <c r="DJ126" s="861"/>
      <c r="DK126" s="861"/>
      <c r="DL126" s="861" t="s">
        <v>126</v>
      </c>
      <c r="DM126" s="861"/>
      <c r="DN126" s="861"/>
      <c r="DO126" s="861"/>
      <c r="DP126" s="861"/>
      <c r="DQ126" s="861" t="s">
        <v>126</v>
      </c>
      <c r="DR126" s="861"/>
      <c r="DS126" s="861"/>
      <c r="DT126" s="861"/>
      <c r="DU126" s="861"/>
      <c r="DV126" s="838" t="s">
        <v>126</v>
      </c>
      <c r="DW126" s="838"/>
      <c r="DX126" s="838"/>
      <c r="DY126" s="838"/>
      <c r="DZ126" s="839"/>
    </row>
    <row r="127" spans="1:130" s="246" customFormat="1" ht="26.25" customHeight="1" x14ac:dyDescent="0.15">
      <c r="A127" s="866"/>
      <c r="B127" s="867"/>
      <c r="C127" s="885" t="s">
        <v>468</v>
      </c>
      <c r="D127" s="886"/>
      <c r="E127" s="886"/>
      <c r="F127" s="886"/>
      <c r="G127" s="886"/>
      <c r="H127" s="886"/>
      <c r="I127" s="886"/>
      <c r="J127" s="886"/>
      <c r="K127" s="886"/>
      <c r="L127" s="886"/>
      <c r="M127" s="886"/>
      <c r="N127" s="886"/>
      <c r="O127" s="886"/>
      <c r="P127" s="886"/>
      <c r="Q127" s="886"/>
      <c r="R127" s="886"/>
      <c r="S127" s="886"/>
      <c r="T127" s="886"/>
      <c r="U127" s="886"/>
      <c r="V127" s="886"/>
      <c r="W127" s="886"/>
      <c r="X127" s="886"/>
      <c r="Y127" s="886"/>
      <c r="Z127" s="887"/>
      <c r="AA127" s="823">
        <v>187</v>
      </c>
      <c r="AB127" s="824"/>
      <c r="AC127" s="824"/>
      <c r="AD127" s="824"/>
      <c r="AE127" s="825"/>
      <c r="AF127" s="826">
        <v>125</v>
      </c>
      <c r="AG127" s="824"/>
      <c r="AH127" s="824"/>
      <c r="AI127" s="824"/>
      <c r="AJ127" s="825"/>
      <c r="AK127" s="826">
        <v>246</v>
      </c>
      <c r="AL127" s="824"/>
      <c r="AM127" s="824"/>
      <c r="AN127" s="824"/>
      <c r="AO127" s="825"/>
      <c r="AP127" s="871">
        <v>0</v>
      </c>
      <c r="AQ127" s="872"/>
      <c r="AR127" s="872"/>
      <c r="AS127" s="872"/>
      <c r="AT127" s="873"/>
      <c r="AU127" s="282"/>
      <c r="AV127" s="282"/>
      <c r="AW127" s="282"/>
      <c r="AX127" s="888" t="s">
        <v>469</v>
      </c>
      <c r="AY127" s="856"/>
      <c r="AZ127" s="856"/>
      <c r="BA127" s="856"/>
      <c r="BB127" s="856"/>
      <c r="BC127" s="856"/>
      <c r="BD127" s="856"/>
      <c r="BE127" s="857"/>
      <c r="BF127" s="855" t="s">
        <v>470</v>
      </c>
      <c r="BG127" s="856"/>
      <c r="BH127" s="856"/>
      <c r="BI127" s="856"/>
      <c r="BJ127" s="856"/>
      <c r="BK127" s="856"/>
      <c r="BL127" s="857"/>
      <c r="BM127" s="855" t="s">
        <v>471</v>
      </c>
      <c r="BN127" s="856"/>
      <c r="BO127" s="856"/>
      <c r="BP127" s="856"/>
      <c r="BQ127" s="856"/>
      <c r="BR127" s="856"/>
      <c r="BS127" s="857"/>
      <c r="BT127" s="855" t="s">
        <v>472</v>
      </c>
      <c r="BU127" s="856"/>
      <c r="BV127" s="856"/>
      <c r="BW127" s="856"/>
      <c r="BX127" s="856"/>
      <c r="BY127" s="856"/>
      <c r="BZ127" s="858"/>
      <c r="CA127" s="282"/>
      <c r="CB127" s="282"/>
      <c r="CC127" s="282"/>
      <c r="CD127" s="283"/>
      <c r="CE127" s="283"/>
      <c r="CF127" s="283"/>
      <c r="CG127" s="280"/>
      <c r="CH127" s="280"/>
      <c r="CI127" s="280"/>
      <c r="CJ127" s="281"/>
      <c r="CK127" s="901"/>
      <c r="CL127" s="902"/>
      <c r="CM127" s="902"/>
      <c r="CN127" s="902"/>
      <c r="CO127" s="903"/>
      <c r="CP127" s="859" t="s">
        <v>473</v>
      </c>
      <c r="CQ127" s="794"/>
      <c r="CR127" s="794"/>
      <c r="CS127" s="794"/>
      <c r="CT127" s="794"/>
      <c r="CU127" s="794"/>
      <c r="CV127" s="794"/>
      <c r="CW127" s="794"/>
      <c r="CX127" s="794"/>
      <c r="CY127" s="794"/>
      <c r="CZ127" s="794"/>
      <c r="DA127" s="794"/>
      <c r="DB127" s="794"/>
      <c r="DC127" s="794"/>
      <c r="DD127" s="794"/>
      <c r="DE127" s="794"/>
      <c r="DF127" s="795"/>
      <c r="DG127" s="860" t="s">
        <v>126</v>
      </c>
      <c r="DH127" s="861"/>
      <c r="DI127" s="861"/>
      <c r="DJ127" s="861"/>
      <c r="DK127" s="861"/>
      <c r="DL127" s="861" t="s">
        <v>126</v>
      </c>
      <c r="DM127" s="861"/>
      <c r="DN127" s="861"/>
      <c r="DO127" s="861"/>
      <c r="DP127" s="861"/>
      <c r="DQ127" s="861" t="s">
        <v>126</v>
      </c>
      <c r="DR127" s="861"/>
      <c r="DS127" s="861"/>
      <c r="DT127" s="861"/>
      <c r="DU127" s="861"/>
      <c r="DV127" s="838" t="s">
        <v>126</v>
      </c>
      <c r="DW127" s="838"/>
      <c r="DX127" s="838"/>
      <c r="DY127" s="838"/>
      <c r="DZ127" s="839"/>
    </row>
    <row r="128" spans="1:130" s="246" customFormat="1" ht="26.25" customHeight="1" thickBot="1" x14ac:dyDescent="0.2">
      <c r="A128" s="840" t="s">
        <v>474</v>
      </c>
      <c r="B128" s="841"/>
      <c r="C128" s="841"/>
      <c r="D128" s="841"/>
      <c r="E128" s="841"/>
      <c r="F128" s="841"/>
      <c r="G128" s="841"/>
      <c r="H128" s="841"/>
      <c r="I128" s="841"/>
      <c r="J128" s="841"/>
      <c r="K128" s="841"/>
      <c r="L128" s="841"/>
      <c r="M128" s="841"/>
      <c r="N128" s="841"/>
      <c r="O128" s="841"/>
      <c r="P128" s="841"/>
      <c r="Q128" s="841"/>
      <c r="R128" s="841"/>
      <c r="S128" s="841"/>
      <c r="T128" s="841"/>
      <c r="U128" s="841"/>
      <c r="V128" s="841"/>
      <c r="W128" s="842" t="s">
        <v>475</v>
      </c>
      <c r="X128" s="842"/>
      <c r="Y128" s="842"/>
      <c r="Z128" s="843"/>
      <c r="AA128" s="844">
        <v>14419</v>
      </c>
      <c r="AB128" s="845"/>
      <c r="AC128" s="845"/>
      <c r="AD128" s="845"/>
      <c r="AE128" s="846"/>
      <c r="AF128" s="847">
        <v>13477</v>
      </c>
      <c r="AG128" s="845"/>
      <c r="AH128" s="845"/>
      <c r="AI128" s="845"/>
      <c r="AJ128" s="846"/>
      <c r="AK128" s="847">
        <v>13008</v>
      </c>
      <c r="AL128" s="845"/>
      <c r="AM128" s="845"/>
      <c r="AN128" s="845"/>
      <c r="AO128" s="846"/>
      <c r="AP128" s="848"/>
      <c r="AQ128" s="849"/>
      <c r="AR128" s="849"/>
      <c r="AS128" s="849"/>
      <c r="AT128" s="850"/>
      <c r="AU128" s="282"/>
      <c r="AV128" s="282"/>
      <c r="AW128" s="282"/>
      <c r="AX128" s="851" t="s">
        <v>476</v>
      </c>
      <c r="AY128" s="852"/>
      <c r="AZ128" s="852"/>
      <c r="BA128" s="852"/>
      <c r="BB128" s="852"/>
      <c r="BC128" s="852"/>
      <c r="BD128" s="852"/>
      <c r="BE128" s="853"/>
      <c r="BF128" s="830" t="s">
        <v>428</v>
      </c>
      <c r="BG128" s="831"/>
      <c r="BH128" s="831"/>
      <c r="BI128" s="831"/>
      <c r="BJ128" s="831"/>
      <c r="BK128" s="831"/>
      <c r="BL128" s="854"/>
      <c r="BM128" s="830">
        <v>14.92</v>
      </c>
      <c r="BN128" s="831"/>
      <c r="BO128" s="831"/>
      <c r="BP128" s="831"/>
      <c r="BQ128" s="831"/>
      <c r="BR128" s="831"/>
      <c r="BS128" s="854"/>
      <c r="BT128" s="830">
        <v>20</v>
      </c>
      <c r="BU128" s="831"/>
      <c r="BV128" s="831"/>
      <c r="BW128" s="831"/>
      <c r="BX128" s="831"/>
      <c r="BY128" s="831"/>
      <c r="BZ128" s="832"/>
      <c r="CA128" s="283"/>
      <c r="CB128" s="283"/>
      <c r="CC128" s="283"/>
      <c r="CD128" s="283"/>
      <c r="CE128" s="283"/>
      <c r="CF128" s="283"/>
      <c r="CG128" s="280"/>
      <c r="CH128" s="280"/>
      <c r="CI128" s="280"/>
      <c r="CJ128" s="281"/>
      <c r="CK128" s="904"/>
      <c r="CL128" s="905"/>
      <c r="CM128" s="905"/>
      <c r="CN128" s="905"/>
      <c r="CO128" s="906"/>
      <c r="CP128" s="833" t="s">
        <v>477</v>
      </c>
      <c r="CQ128" s="772"/>
      <c r="CR128" s="772"/>
      <c r="CS128" s="772"/>
      <c r="CT128" s="772"/>
      <c r="CU128" s="772"/>
      <c r="CV128" s="772"/>
      <c r="CW128" s="772"/>
      <c r="CX128" s="772"/>
      <c r="CY128" s="772"/>
      <c r="CZ128" s="772"/>
      <c r="DA128" s="772"/>
      <c r="DB128" s="772"/>
      <c r="DC128" s="772"/>
      <c r="DD128" s="772"/>
      <c r="DE128" s="772"/>
      <c r="DF128" s="773"/>
      <c r="DG128" s="834" t="s">
        <v>126</v>
      </c>
      <c r="DH128" s="835"/>
      <c r="DI128" s="835"/>
      <c r="DJ128" s="835"/>
      <c r="DK128" s="835"/>
      <c r="DL128" s="835" t="s">
        <v>126</v>
      </c>
      <c r="DM128" s="835"/>
      <c r="DN128" s="835"/>
      <c r="DO128" s="835"/>
      <c r="DP128" s="835"/>
      <c r="DQ128" s="835" t="s">
        <v>126</v>
      </c>
      <c r="DR128" s="835"/>
      <c r="DS128" s="835"/>
      <c r="DT128" s="835"/>
      <c r="DU128" s="835"/>
      <c r="DV128" s="836" t="s">
        <v>126</v>
      </c>
      <c r="DW128" s="836"/>
      <c r="DX128" s="836"/>
      <c r="DY128" s="836"/>
      <c r="DZ128" s="837"/>
    </row>
    <row r="129" spans="1:131" s="246" customFormat="1" ht="26.25" customHeight="1" x14ac:dyDescent="0.15">
      <c r="A129" s="818" t="s">
        <v>106</v>
      </c>
      <c r="B129" s="819"/>
      <c r="C129" s="819"/>
      <c r="D129" s="819"/>
      <c r="E129" s="819"/>
      <c r="F129" s="819"/>
      <c r="G129" s="819"/>
      <c r="H129" s="819"/>
      <c r="I129" s="819"/>
      <c r="J129" s="819"/>
      <c r="K129" s="819"/>
      <c r="L129" s="819"/>
      <c r="M129" s="819"/>
      <c r="N129" s="819"/>
      <c r="O129" s="819"/>
      <c r="P129" s="819"/>
      <c r="Q129" s="819"/>
      <c r="R129" s="819"/>
      <c r="S129" s="819"/>
      <c r="T129" s="819"/>
      <c r="U129" s="819"/>
      <c r="V129" s="819"/>
      <c r="W129" s="820" t="s">
        <v>478</v>
      </c>
      <c r="X129" s="821"/>
      <c r="Y129" s="821"/>
      <c r="Z129" s="822"/>
      <c r="AA129" s="823">
        <v>5130331</v>
      </c>
      <c r="AB129" s="824"/>
      <c r="AC129" s="824"/>
      <c r="AD129" s="824"/>
      <c r="AE129" s="825"/>
      <c r="AF129" s="826">
        <v>5124241</v>
      </c>
      <c r="AG129" s="824"/>
      <c r="AH129" s="824"/>
      <c r="AI129" s="824"/>
      <c r="AJ129" s="825"/>
      <c r="AK129" s="826">
        <v>5120534</v>
      </c>
      <c r="AL129" s="824"/>
      <c r="AM129" s="824"/>
      <c r="AN129" s="824"/>
      <c r="AO129" s="825"/>
      <c r="AP129" s="827"/>
      <c r="AQ129" s="828"/>
      <c r="AR129" s="828"/>
      <c r="AS129" s="828"/>
      <c r="AT129" s="829"/>
      <c r="AU129" s="284"/>
      <c r="AV129" s="284"/>
      <c r="AW129" s="284"/>
      <c r="AX129" s="793" t="s">
        <v>479</v>
      </c>
      <c r="AY129" s="794"/>
      <c r="AZ129" s="794"/>
      <c r="BA129" s="794"/>
      <c r="BB129" s="794"/>
      <c r="BC129" s="794"/>
      <c r="BD129" s="794"/>
      <c r="BE129" s="795"/>
      <c r="BF129" s="813" t="s">
        <v>126</v>
      </c>
      <c r="BG129" s="814"/>
      <c r="BH129" s="814"/>
      <c r="BI129" s="814"/>
      <c r="BJ129" s="814"/>
      <c r="BK129" s="814"/>
      <c r="BL129" s="815"/>
      <c r="BM129" s="813">
        <v>19.920000000000002</v>
      </c>
      <c r="BN129" s="814"/>
      <c r="BO129" s="814"/>
      <c r="BP129" s="814"/>
      <c r="BQ129" s="814"/>
      <c r="BR129" s="814"/>
      <c r="BS129" s="815"/>
      <c r="BT129" s="813">
        <v>30</v>
      </c>
      <c r="BU129" s="816"/>
      <c r="BV129" s="816"/>
      <c r="BW129" s="816"/>
      <c r="BX129" s="816"/>
      <c r="BY129" s="816"/>
      <c r="BZ129" s="817"/>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818" t="s">
        <v>480</v>
      </c>
      <c r="B130" s="819"/>
      <c r="C130" s="819"/>
      <c r="D130" s="819"/>
      <c r="E130" s="819"/>
      <c r="F130" s="819"/>
      <c r="G130" s="819"/>
      <c r="H130" s="819"/>
      <c r="I130" s="819"/>
      <c r="J130" s="819"/>
      <c r="K130" s="819"/>
      <c r="L130" s="819"/>
      <c r="M130" s="819"/>
      <c r="N130" s="819"/>
      <c r="O130" s="819"/>
      <c r="P130" s="819"/>
      <c r="Q130" s="819"/>
      <c r="R130" s="819"/>
      <c r="S130" s="819"/>
      <c r="T130" s="819"/>
      <c r="U130" s="819"/>
      <c r="V130" s="819"/>
      <c r="W130" s="820" t="s">
        <v>481</v>
      </c>
      <c r="X130" s="821"/>
      <c r="Y130" s="821"/>
      <c r="Z130" s="822"/>
      <c r="AA130" s="823">
        <v>656434</v>
      </c>
      <c r="AB130" s="824"/>
      <c r="AC130" s="824"/>
      <c r="AD130" s="824"/>
      <c r="AE130" s="825"/>
      <c r="AF130" s="826">
        <v>651566</v>
      </c>
      <c r="AG130" s="824"/>
      <c r="AH130" s="824"/>
      <c r="AI130" s="824"/>
      <c r="AJ130" s="825"/>
      <c r="AK130" s="826">
        <v>653260</v>
      </c>
      <c r="AL130" s="824"/>
      <c r="AM130" s="824"/>
      <c r="AN130" s="824"/>
      <c r="AO130" s="825"/>
      <c r="AP130" s="827"/>
      <c r="AQ130" s="828"/>
      <c r="AR130" s="828"/>
      <c r="AS130" s="828"/>
      <c r="AT130" s="829"/>
      <c r="AU130" s="284"/>
      <c r="AV130" s="284"/>
      <c r="AW130" s="284"/>
      <c r="AX130" s="793" t="s">
        <v>482</v>
      </c>
      <c r="AY130" s="794"/>
      <c r="AZ130" s="794"/>
      <c r="BA130" s="794"/>
      <c r="BB130" s="794"/>
      <c r="BC130" s="794"/>
      <c r="BD130" s="794"/>
      <c r="BE130" s="795"/>
      <c r="BF130" s="796">
        <v>7</v>
      </c>
      <c r="BG130" s="797"/>
      <c r="BH130" s="797"/>
      <c r="BI130" s="797"/>
      <c r="BJ130" s="797"/>
      <c r="BK130" s="797"/>
      <c r="BL130" s="798"/>
      <c r="BM130" s="796">
        <v>25</v>
      </c>
      <c r="BN130" s="797"/>
      <c r="BO130" s="797"/>
      <c r="BP130" s="797"/>
      <c r="BQ130" s="797"/>
      <c r="BR130" s="797"/>
      <c r="BS130" s="798"/>
      <c r="BT130" s="796">
        <v>35</v>
      </c>
      <c r="BU130" s="799"/>
      <c r="BV130" s="799"/>
      <c r="BW130" s="799"/>
      <c r="BX130" s="799"/>
      <c r="BY130" s="799"/>
      <c r="BZ130" s="800"/>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801"/>
      <c r="B131" s="802"/>
      <c r="C131" s="802"/>
      <c r="D131" s="802"/>
      <c r="E131" s="802"/>
      <c r="F131" s="802"/>
      <c r="G131" s="802"/>
      <c r="H131" s="802"/>
      <c r="I131" s="802"/>
      <c r="J131" s="802"/>
      <c r="K131" s="802"/>
      <c r="L131" s="802"/>
      <c r="M131" s="802"/>
      <c r="N131" s="802"/>
      <c r="O131" s="802"/>
      <c r="P131" s="802"/>
      <c r="Q131" s="802"/>
      <c r="R131" s="802"/>
      <c r="S131" s="802"/>
      <c r="T131" s="802"/>
      <c r="U131" s="802"/>
      <c r="V131" s="802"/>
      <c r="W131" s="803" t="s">
        <v>483</v>
      </c>
      <c r="X131" s="804"/>
      <c r="Y131" s="804"/>
      <c r="Z131" s="805"/>
      <c r="AA131" s="806">
        <v>4473897</v>
      </c>
      <c r="AB131" s="807"/>
      <c r="AC131" s="807"/>
      <c r="AD131" s="807"/>
      <c r="AE131" s="808"/>
      <c r="AF131" s="809">
        <v>4472675</v>
      </c>
      <c r="AG131" s="807"/>
      <c r="AH131" s="807"/>
      <c r="AI131" s="807"/>
      <c r="AJ131" s="808"/>
      <c r="AK131" s="809">
        <v>4467274</v>
      </c>
      <c r="AL131" s="807"/>
      <c r="AM131" s="807"/>
      <c r="AN131" s="807"/>
      <c r="AO131" s="808"/>
      <c r="AP131" s="810"/>
      <c r="AQ131" s="811"/>
      <c r="AR131" s="811"/>
      <c r="AS131" s="811"/>
      <c r="AT131" s="812"/>
      <c r="AU131" s="284"/>
      <c r="AV131" s="284"/>
      <c r="AW131" s="284"/>
      <c r="AX131" s="771" t="s">
        <v>484</v>
      </c>
      <c r="AY131" s="772"/>
      <c r="AZ131" s="772"/>
      <c r="BA131" s="772"/>
      <c r="BB131" s="772"/>
      <c r="BC131" s="772"/>
      <c r="BD131" s="772"/>
      <c r="BE131" s="773"/>
      <c r="BF131" s="774">
        <v>46.8</v>
      </c>
      <c r="BG131" s="775"/>
      <c r="BH131" s="775"/>
      <c r="BI131" s="775"/>
      <c r="BJ131" s="775"/>
      <c r="BK131" s="775"/>
      <c r="BL131" s="776"/>
      <c r="BM131" s="774">
        <v>350</v>
      </c>
      <c r="BN131" s="775"/>
      <c r="BO131" s="775"/>
      <c r="BP131" s="775"/>
      <c r="BQ131" s="775"/>
      <c r="BR131" s="775"/>
      <c r="BS131" s="776"/>
      <c r="BT131" s="777"/>
      <c r="BU131" s="778"/>
      <c r="BV131" s="778"/>
      <c r="BW131" s="778"/>
      <c r="BX131" s="778"/>
      <c r="BY131" s="778"/>
      <c r="BZ131" s="779"/>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780" t="s">
        <v>485</v>
      </c>
      <c r="B132" s="781"/>
      <c r="C132" s="781"/>
      <c r="D132" s="781"/>
      <c r="E132" s="781"/>
      <c r="F132" s="781"/>
      <c r="G132" s="781"/>
      <c r="H132" s="781"/>
      <c r="I132" s="781"/>
      <c r="J132" s="781"/>
      <c r="K132" s="781"/>
      <c r="L132" s="781"/>
      <c r="M132" s="781"/>
      <c r="N132" s="781"/>
      <c r="O132" s="781"/>
      <c r="P132" s="781"/>
      <c r="Q132" s="781"/>
      <c r="R132" s="781"/>
      <c r="S132" s="781"/>
      <c r="T132" s="781"/>
      <c r="U132" s="781"/>
      <c r="V132" s="784" t="s">
        <v>486</v>
      </c>
      <c r="W132" s="784"/>
      <c r="X132" s="784"/>
      <c r="Y132" s="784"/>
      <c r="Z132" s="785"/>
      <c r="AA132" s="786">
        <v>7.3174684169999997</v>
      </c>
      <c r="AB132" s="787"/>
      <c r="AC132" s="787"/>
      <c r="AD132" s="787"/>
      <c r="AE132" s="788"/>
      <c r="AF132" s="789">
        <v>7.6127373440000001</v>
      </c>
      <c r="AG132" s="787"/>
      <c r="AH132" s="787"/>
      <c r="AI132" s="787"/>
      <c r="AJ132" s="788"/>
      <c r="AK132" s="789">
        <v>6.2246685560000001</v>
      </c>
      <c r="AL132" s="787"/>
      <c r="AM132" s="787"/>
      <c r="AN132" s="787"/>
      <c r="AO132" s="788"/>
      <c r="AP132" s="790"/>
      <c r="AQ132" s="791"/>
      <c r="AR132" s="791"/>
      <c r="AS132" s="791"/>
      <c r="AT132" s="792"/>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782"/>
      <c r="B133" s="783"/>
      <c r="C133" s="783"/>
      <c r="D133" s="783"/>
      <c r="E133" s="783"/>
      <c r="F133" s="783"/>
      <c r="G133" s="783"/>
      <c r="H133" s="783"/>
      <c r="I133" s="783"/>
      <c r="J133" s="783"/>
      <c r="K133" s="783"/>
      <c r="L133" s="783"/>
      <c r="M133" s="783"/>
      <c r="N133" s="783"/>
      <c r="O133" s="783"/>
      <c r="P133" s="783"/>
      <c r="Q133" s="783"/>
      <c r="R133" s="783"/>
      <c r="S133" s="783"/>
      <c r="T133" s="783"/>
      <c r="U133" s="783"/>
      <c r="V133" s="763" t="s">
        <v>487</v>
      </c>
      <c r="W133" s="763"/>
      <c r="X133" s="763"/>
      <c r="Y133" s="763"/>
      <c r="Z133" s="764"/>
      <c r="AA133" s="765">
        <v>6.7</v>
      </c>
      <c r="AB133" s="766"/>
      <c r="AC133" s="766"/>
      <c r="AD133" s="766"/>
      <c r="AE133" s="767"/>
      <c r="AF133" s="765">
        <v>7.1</v>
      </c>
      <c r="AG133" s="766"/>
      <c r="AH133" s="766"/>
      <c r="AI133" s="766"/>
      <c r="AJ133" s="767"/>
      <c r="AK133" s="765">
        <v>7</v>
      </c>
      <c r="AL133" s="766"/>
      <c r="AM133" s="766"/>
      <c r="AN133" s="766"/>
      <c r="AO133" s="767"/>
      <c r="AP133" s="768"/>
      <c r="AQ133" s="769"/>
      <c r="AR133" s="769"/>
      <c r="AS133" s="769"/>
      <c r="AT133" s="770"/>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r9BXWliVmStl8Wi/qoA/AmDwb+UmdgTHK8+hJbOwcAls/GQBvt2PLNqdR3pfWBwx3OhiRiKpWIerfKDr2jqa8g==" saltValue="0TYDL6CXy4UeEKtT5ZaXt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BS69:CG69"/>
    <mergeCell ref="CH69:CL69"/>
    <mergeCell ref="CM69:CQ69"/>
    <mergeCell ref="CR69:CV69"/>
    <mergeCell ref="CW69:DA69"/>
    <mergeCell ref="DB69:DF69"/>
    <mergeCell ref="DV68:DZ68"/>
    <mergeCell ref="B69:P69"/>
    <mergeCell ref="AU69:AY69"/>
    <mergeCell ref="AZ69:BD69"/>
    <mergeCell ref="CR68:CV68"/>
    <mergeCell ref="CM72:CQ72"/>
    <mergeCell ref="DG71:DK71"/>
    <mergeCell ref="DL71:DP71"/>
    <mergeCell ref="DQ71:DU71"/>
    <mergeCell ref="DV71:DZ71"/>
    <mergeCell ref="B72:P72"/>
    <mergeCell ref="BS71:CG71"/>
    <mergeCell ref="CH71:CL71"/>
    <mergeCell ref="CM71:CQ71"/>
    <mergeCell ref="CR71:CV71"/>
    <mergeCell ref="CW71:DA71"/>
    <mergeCell ref="DB71:DF71"/>
    <mergeCell ref="Q72:U72"/>
    <mergeCell ref="V72:Z72"/>
    <mergeCell ref="CW68:DA68"/>
    <mergeCell ref="DB68:DF68"/>
    <mergeCell ref="DG68:DK68"/>
    <mergeCell ref="DL68:DP68"/>
    <mergeCell ref="DQ68:DU68"/>
    <mergeCell ref="DV70:DZ70"/>
    <mergeCell ref="B71:P71"/>
    <mergeCell ref="AZ71:BD71"/>
    <mergeCell ref="CR70:CV70"/>
    <mergeCell ref="CW70:DA70"/>
    <mergeCell ref="DB70:DF70"/>
    <mergeCell ref="DG70:DK70"/>
    <mergeCell ref="DL70:DP70"/>
    <mergeCell ref="DQ70:DU70"/>
    <mergeCell ref="AZ70:BD70"/>
    <mergeCell ref="BS70:CG70"/>
    <mergeCell ref="CH70:CL70"/>
    <mergeCell ref="CM70:CQ70"/>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Z73:BD73"/>
    <mergeCell ref="CR72:CV72"/>
    <mergeCell ref="CW72:DA72"/>
    <mergeCell ref="DB72:DF72"/>
    <mergeCell ref="DG72:DK72"/>
    <mergeCell ref="DL72:DP72"/>
    <mergeCell ref="DQ72:DU72"/>
    <mergeCell ref="AZ72:BD72"/>
    <mergeCell ref="BS72:CG72"/>
    <mergeCell ref="CH72:CL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A72:AE72"/>
    <mergeCell ref="AF72:AJ72"/>
    <mergeCell ref="AK72:AO72"/>
    <mergeCell ref="AP72:AT72"/>
    <mergeCell ref="AU72:AY72"/>
    <mergeCell ref="AP73:AT73"/>
    <mergeCell ref="AU73:AY73"/>
    <mergeCell ref="AK73:AO73"/>
    <mergeCell ref="Q69:U69"/>
    <mergeCell ref="V69:Z69"/>
    <mergeCell ref="AA69:AE69"/>
    <mergeCell ref="AF69:AJ69"/>
    <mergeCell ref="AK69:AO69"/>
    <mergeCell ref="AP69:AT69"/>
    <mergeCell ref="Q70:U70"/>
    <mergeCell ref="V70:Z70"/>
    <mergeCell ref="AA70:AE70"/>
    <mergeCell ref="AF70:AJ70"/>
    <mergeCell ref="AK70:AO70"/>
    <mergeCell ref="AP70:AT70"/>
    <mergeCell ref="AU70:AY70"/>
    <mergeCell ref="AU71:AY71"/>
    <mergeCell ref="Q71:U71"/>
    <mergeCell ref="V71:Z71"/>
    <mergeCell ref="AA71:AE71"/>
    <mergeCell ref="AF71:AJ71"/>
    <mergeCell ref="AK71:AO71"/>
    <mergeCell ref="AP71:AT71"/>
  </mergeCells>
  <phoneticPr fontId="3"/>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10"/>
  <sheetViews>
    <sheetView showGridLines="0" view="pageBreakPreview" zoomScale="85" zoomScaleNormal="85" zoomScaleSheetLayoutView="85" workbookViewId="0">
      <selection activeCell="AY33" sqref="AY33"/>
    </sheetView>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488</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VS+hGJy8SnsBl5tWIFXtW25XvPOAZumLkgx8VUlsDPlcYr2NxbDQOzLqPdro45/7doHj6ZHHNSv73kmS1VzTEg==" saltValue="1YOouwEwyaBosRnjAFrQaQ==" spinCount="100000" sheet="1" objects="1" scenarios="1"/>
  <dataConsolidate/>
  <phoneticPr fontId="3"/>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103"/>
  <sheetViews>
    <sheetView showGridLines="0" topLeftCell="N1" zoomScale="85" zoomScaleNormal="85" zoomScaleSheetLayoutView="55" workbookViewId="0">
      <selection activeCell="AY13" sqref="AY13:BM13"/>
    </sheetView>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nbXZNLij/Hii8pM9Bu97XTdzt9lSn20b4hJOITVGsCE5o/dESlTFLTZXGKHovTwOi9QYCBN+zwj3SnmZS1xAVA==" saltValue="UJOLwXk3kHaXdRqbO8YvBQ==" spinCount="100000" sheet="1" objects="1" scenarios="1"/>
  <dataConsolidate/>
  <phoneticPr fontId="3"/>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zoomScale="70" zoomScaleSheetLayoutView="70" workbookViewId="0">
      <selection activeCell="AY13" sqref="AY13:BM13"/>
    </sheetView>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489</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490</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174" t="s">
        <v>491</v>
      </c>
      <c r="AP7" s="303"/>
      <c r="AQ7" s="304" t="s">
        <v>492</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175"/>
      <c r="AP8" s="309" t="s">
        <v>493</v>
      </c>
      <c r="AQ8" s="310" t="s">
        <v>494</v>
      </c>
      <c r="AR8" s="311" t="s">
        <v>495</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188" t="s">
        <v>496</v>
      </c>
      <c r="AL9" s="1189"/>
      <c r="AM9" s="1189"/>
      <c r="AN9" s="1190"/>
      <c r="AO9" s="312">
        <v>1331604</v>
      </c>
      <c r="AP9" s="312">
        <v>57461</v>
      </c>
      <c r="AQ9" s="313">
        <v>63072</v>
      </c>
      <c r="AR9" s="314">
        <v>-8.9</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188" t="s">
        <v>497</v>
      </c>
      <c r="AL10" s="1189"/>
      <c r="AM10" s="1189"/>
      <c r="AN10" s="1190"/>
      <c r="AO10" s="315">
        <v>23815</v>
      </c>
      <c r="AP10" s="315">
        <v>1028</v>
      </c>
      <c r="AQ10" s="316">
        <v>6862</v>
      </c>
      <c r="AR10" s="317">
        <v>-85</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188" t="s">
        <v>498</v>
      </c>
      <c r="AL11" s="1189"/>
      <c r="AM11" s="1189"/>
      <c r="AN11" s="1190"/>
      <c r="AO11" s="315">
        <v>189421</v>
      </c>
      <c r="AP11" s="315">
        <v>8174</v>
      </c>
      <c r="AQ11" s="316">
        <v>9054</v>
      </c>
      <c r="AR11" s="317">
        <v>-9.6999999999999993</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188" t="s">
        <v>499</v>
      </c>
      <c r="AL12" s="1189"/>
      <c r="AM12" s="1189"/>
      <c r="AN12" s="1190"/>
      <c r="AO12" s="315">
        <v>24157</v>
      </c>
      <c r="AP12" s="315">
        <v>1042</v>
      </c>
      <c r="AQ12" s="316">
        <v>361</v>
      </c>
      <c r="AR12" s="317">
        <v>188.6</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188" t="s">
        <v>500</v>
      </c>
      <c r="AL13" s="1189"/>
      <c r="AM13" s="1189"/>
      <c r="AN13" s="1190"/>
      <c r="AO13" s="315" t="s">
        <v>501</v>
      </c>
      <c r="AP13" s="315" t="s">
        <v>501</v>
      </c>
      <c r="AQ13" s="316" t="s">
        <v>501</v>
      </c>
      <c r="AR13" s="317" t="s">
        <v>501</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188" t="s">
        <v>502</v>
      </c>
      <c r="AL14" s="1189"/>
      <c r="AM14" s="1189"/>
      <c r="AN14" s="1190"/>
      <c r="AO14" s="315">
        <v>78624</v>
      </c>
      <c r="AP14" s="315">
        <v>3393</v>
      </c>
      <c r="AQ14" s="316">
        <v>2718</v>
      </c>
      <c r="AR14" s="317">
        <v>24.8</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188" t="s">
        <v>503</v>
      </c>
      <c r="AL15" s="1189"/>
      <c r="AM15" s="1189"/>
      <c r="AN15" s="1190"/>
      <c r="AO15" s="315">
        <v>49242</v>
      </c>
      <c r="AP15" s="315">
        <v>2125</v>
      </c>
      <c r="AQ15" s="316">
        <v>1384</v>
      </c>
      <c r="AR15" s="317">
        <v>53.5</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191" t="s">
        <v>504</v>
      </c>
      <c r="AL16" s="1192"/>
      <c r="AM16" s="1192"/>
      <c r="AN16" s="1193"/>
      <c r="AO16" s="315">
        <v>-116126</v>
      </c>
      <c r="AP16" s="315">
        <v>-5011</v>
      </c>
      <c r="AQ16" s="316">
        <v>-5449</v>
      </c>
      <c r="AR16" s="317">
        <v>-8</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191" t="s">
        <v>185</v>
      </c>
      <c r="AL17" s="1192"/>
      <c r="AM17" s="1192"/>
      <c r="AN17" s="1193"/>
      <c r="AO17" s="315">
        <v>1580737</v>
      </c>
      <c r="AP17" s="315">
        <v>68212</v>
      </c>
      <c r="AQ17" s="316">
        <v>78003</v>
      </c>
      <c r="AR17" s="317">
        <v>-12.6</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505</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506</v>
      </c>
      <c r="AP20" s="323" t="s">
        <v>507</v>
      </c>
      <c r="AQ20" s="324" t="s">
        <v>508</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185" t="s">
        <v>509</v>
      </c>
      <c r="AL21" s="1186"/>
      <c r="AM21" s="1186"/>
      <c r="AN21" s="1187"/>
      <c r="AO21" s="327">
        <v>5.87</v>
      </c>
      <c r="AP21" s="328">
        <v>7.51</v>
      </c>
      <c r="AQ21" s="329">
        <v>-1.64</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185" t="s">
        <v>510</v>
      </c>
      <c r="AL22" s="1186"/>
      <c r="AM22" s="1186"/>
      <c r="AN22" s="1187"/>
      <c r="AO22" s="332">
        <v>95.3</v>
      </c>
      <c r="AP22" s="333">
        <v>97.1</v>
      </c>
      <c r="AQ22" s="334">
        <v>-1.8</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511</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512</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513</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174" t="s">
        <v>491</v>
      </c>
      <c r="AP30" s="303"/>
      <c r="AQ30" s="304" t="s">
        <v>492</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175"/>
      <c r="AP31" s="309" t="s">
        <v>493</v>
      </c>
      <c r="AQ31" s="310" t="s">
        <v>494</v>
      </c>
      <c r="AR31" s="311" t="s">
        <v>495</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176" t="s">
        <v>514</v>
      </c>
      <c r="AL32" s="1177"/>
      <c r="AM32" s="1177"/>
      <c r="AN32" s="1178"/>
      <c r="AO32" s="342">
        <v>701389</v>
      </c>
      <c r="AP32" s="342">
        <v>30266</v>
      </c>
      <c r="AQ32" s="343">
        <v>34855</v>
      </c>
      <c r="AR32" s="344">
        <v>-13.2</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176" t="s">
        <v>515</v>
      </c>
      <c r="AL33" s="1177"/>
      <c r="AM33" s="1177"/>
      <c r="AN33" s="1178"/>
      <c r="AO33" s="342" t="s">
        <v>501</v>
      </c>
      <c r="AP33" s="342" t="s">
        <v>501</v>
      </c>
      <c r="AQ33" s="343" t="s">
        <v>501</v>
      </c>
      <c r="AR33" s="344" t="s">
        <v>501</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176" t="s">
        <v>516</v>
      </c>
      <c r="AL34" s="1177"/>
      <c r="AM34" s="1177"/>
      <c r="AN34" s="1178"/>
      <c r="AO34" s="342" t="s">
        <v>501</v>
      </c>
      <c r="AP34" s="342" t="s">
        <v>501</v>
      </c>
      <c r="AQ34" s="343" t="s">
        <v>501</v>
      </c>
      <c r="AR34" s="344" t="s">
        <v>501</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176" t="s">
        <v>517</v>
      </c>
      <c r="AL35" s="1177"/>
      <c r="AM35" s="1177"/>
      <c r="AN35" s="1178"/>
      <c r="AO35" s="342">
        <v>196413</v>
      </c>
      <c r="AP35" s="342">
        <v>8476</v>
      </c>
      <c r="AQ35" s="343">
        <v>15141</v>
      </c>
      <c r="AR35" s="344">
        <v>-44</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176" t="s">
        <v>518</v>
      </c>
      <c r="AL36" s="1177"/>
      <c r="AM36" s="1177"/>
      <c r="AN36" s="1178"/>
      <c r="AO36" s="342">
        <v>46293</v>
      </c>
      <c r="AP36" s="342">
        <v>1998</v>
      </c>
      <c r="AQ36" s="343">
        <v>2517</v>
      </c>
      <c r="AR36" s="344">
        <v>-20.6</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176" t="s">
        <v>519</v>
      </c>
      <c r="AL37" s="1177"/>
      <c r="AM37" s="1177"/>
      <c r="AN37" s="1178"/>
      <c r="AO37" s="342">
        <v>246</v>
      </c>
      <c r="AP37" s="342">
        <v>11</v>
      </c>
      <c r="AQ37" s="343">
        <v>522</v>
      </c>
      <c r="AR37" s="344">
        <v>-97.9</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179" t="s">
        <v>520</v>
      </c>
      <c r="AL38" s="1180"/>
      <c r="AM38" s="1180"/>
      <c r="AN38" s="1181"/>
      <c r="AO38" s="345" t="s">
        <v>501</v>
      </c>
      <c r="AP38" s="345" t="s">
        <v>501</v>
      </c>
      <c r="AQ38" s="346">
        <v>1</v>
      </c>
      <c r="AR38" s="334" t="s">
        <v>501</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179" t="s">
        <v>521</v>
      </c>
      <c r="AL39" s="1180"/>
      <c r="AM39" s="1180"/>
      <c r="AN39" s="1181"/>
      <c r="AO39" s="342">
        <v>-13008</v>
      </c>
      <c r="AP39" s="342">
        <v>-561</v>
      </c>
      <c r="AQ39" s="343">
        <v>-2915</v>
      </c>
      <c r="AR39" s="344">
        <v>-80.8</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176" t="s">
        <v>522</v>
      </c>
      <c r="AL40" s="1177"/>
      <c r="AM40" s="1177"/>
      <c r="AN40" s="1178"/>
      <c r="AO40" s="342">
        <v>-653260</v>
      </c>
      <c r="AP40" s="342">
        <v>-28189</v>
      </c>
      <c r="AQ40" s="343">
        <v>-35363</v>
      </c>
      <c r="AR40" s="344">
        <v>-20.3</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182" t="s">
        <v>298</v>
      </c>
      <c r="AL41" s="1183"/>
      <c r="AM41" s="1183"/>
      <c r="AN41" s="1184"/>
      <c r="AO41" s="342">
        <v>278073</v>
      </c>
      <c r="AP41" s="342">
        <v>11999</v>
      </c>
      <c r="AQ41" s="343">
        <v>14758</v>
      </c>
      <c r="AR41" s="344">
        <v>-18.7</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523</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524</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525</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169" t="s">
        <v>491</v>
      </c>
      <c r="AN49" s="1171" t="s">
        <v>526</v>
      </c>
      <c r="AO49" s="1172"/>
      <c r="AP49" s="1172"/>
      <c r="AQ49" s="1172"/>
      <c r="AR49" s="1173"/>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170"/>
      <c r="AN50" s="358" t="s">
        <v>527</v>
      </c>
      <c r="AO50" s="359" t="s">
        <v>528</v>
      </c>
      <c r="AP50" s="360" t="s">
        <v>529</v>
      </c>
      <c r="AQ50" s="361" t="s">
        <v>530</v>
      </c>
      <c r="AR50" s="362" t="s">
        <v>531</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532</v>
      </c>
      <c r="AL51" s="355"/>
      <c r="AM51" s="363">
        <v>1236124</v>
      </c>
      <c r="AN51" s="364">
        <v>50861</v>
      </c>
      <c r="AO51" s="365">
        <v>57.5</v>
      </c>
      <c r="AP51" s="366">
        <v>59668</v>
      </c>
      <c r="AQ51" s="367">
        <v>-14.1</v>
      </c>
      <c r="AR51" s="368">
        <v>71.599999999999994</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533</v>
      </c>
      <c r="AM52" s="371">
        <v>662517</v>
      </c>
      <c r="AN52" s="372">
        <v>27260</v>
      </c>
      <c r="AO52" s="373">
        <v>65.7</v>
      </c>
      <c r="AP52" s="374">
        <v>31515</v>
      </c>
      <c r="AQ52" s="375">
        <v>0</v>
      </c>
      <c r="AR52" s="376">
        <v>65.7</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534</v>
      </c>
      <c r="AL53" s="355"/>
      <c r="AM53" s="363">
        <v>1043782</v>
      </c>
      <c r="AN53" s="364">
        <v>43429</v>
      </c>
      <c r="AO53" s="365">
        <v>-14.6</v>
      </c>
      <c r="AP53" s="366">
        <v>56894</v>
      </c>
      <c r="AQ53" s="367">
        <v>-4.5999999999999996</v>
      </c>
      <c r="AR53" s="368">
        <v>-10</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533</v>
      </c>
      <c r="AM54" s="371">
        <v>432561</v>
      </c>
      <c r="AN54" s="372">
        <v>17998</v>
      </c>
      <c r="AO54" s="373">
        <v>-34</v>
      </c>
      <c r="AP54" s="374">
        <v>32548</v>
      </c>
      <c r="AQ54" s="375">
        <v>3.3</v>
      </c>
      <c r="AR54" s="376">
        <v>-37.299999999999997</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535</v>
      </c>
      <c r="AL55" s="355"/>
      <c r="AM55" s="363">
        <v>1740502</v>
      </c>
      <c r="AN55" s="364">
        <v>73195</v>
      </c>
      <c r="AO55" s="365">
        <v>68.5</v>
      </c>
      <c r="AP55" s="366">
        <v>57122</v>
      </c>
      <c r="AQ55" s="367">
        <v>0.4</v>
      </c>
      <c r="AR55" s="368">
        <v>68.099999999999994</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533</v>
      </c>
      <c r="AM56" s="371">
        <v>441715</v>
      </c>
      <c r="AN56" s="372">
        <v>18576</v>
      </c>
      <c r="AO56" s="373">
        <v>3.2</v>
      </c>
      <c r="AP56" s="374">
        <v>36191</v>
      </c>
      <c r="AQ56" s="375">
        <v>11.2</v>
      </c>
      <c r="AR56" s="376">
        <v>-8</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536</v>
      </c>
      <c r="AL57" s="355"/>
      <c r="AM57" s="363">
        <v>1108830</v>
      </c>
      <c r="AN57" s="364">
        <v>47255</v>
      </c>
      <c r="AO57" s="365">
        <v>-35.4</v>
      </c>
      <c r="AP57" s="366">
        <v>53655</v>
      </c>
      <c r="AQ57" s="367">
        <v>-6.1</v>
      </c>
      <c r="AR57" s="368">
        <v>-29.3</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533</v>
      </c>
      <c r="AM58" s="371">
        <v>582178</v>
      </c>
      <c r="AN58" s="372">
        <v>24810</v>
      </c>
      <c r="AO58" s="373">
        <v>33.6</v>
      </c>
      <c r="AP58" s="374">
        <v>32719</v>
      </c>
      <c r="AQ58" s="375">
        <v>-9.6</v>
      </c>
      <c r="AR58" s="376">
        <v>43.2</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537</v>
      </c>
      <c r="AL59" s="355"/>
      <c r="AM59" s="363">
        <v>1015579</v>
      </c>
      <c r="AN59" s="364">
        <v>43824</v>
      </c>
      <c r="AO59" s="365">
        <v>-7.3</v>
      </c>
      <c r="AP59" s="366">
        <v>53869</v>
      </c>
      <c r="AQ59" s="367">
        <v>0.4</v>
      </c>
      <c r="AR59" s="368">
        <v>-7.7</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533</v>
      </c>
      <c r="AM60" s="371">
        <v>446533</v>
      </c>
      <c r="AN60" s="372">
        <v>19269</v>
      </c>
      <c r="AO60" s="373">
        <v>-22.3</v>
      </c>
      <c r="AP60" s="374">
        <v>35046</v>
      </c>
      <c r="AQ60" s="375">
        <v>7.1</v>
      </c>
      <c r="AR60" s="376">
        <v>-29.4</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538</v>
      </c>
      <c r="AL61" s="377"/>
      <c r="AM61" s="378">
        <v>1228963</v>
      </c>
      <c r="AN61" s="379">
        <v>51713</v>
      </c>
      <c r="AO61" s="380">
        <v>13.7</v>
      </c>
      <c r="AP61" s="381">
        <v>56242</v>
      </c>
      <c r="AQ61" s="382">
        <v>-4.8</v>
      </c>
      <c r="AR61" s="368">
        <v>18.5</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533</v>
      </c>
      <c r="AM62" s="371">
        <v>513101</v>
      </c>
      <c r="AN62" s="372">
        <v>21583</v>
      </c>
      <c r="AO62" s="373">
        <v>9.1999999999999993</v>
      </c>
      <c r="AP62" s="374">
        <v>33604</v>
      </c>
      <c r="AQ62" s="375">
        <v>2.4</v>
      </c>
      <c r="AR62" s="376">
        <v>6.8</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kOh4y0+ZnXm7ryXgx+bVY3G9ZiPVkDdTs4/LsvaxCzslLPbTW7YssJw9H8m+q5ihXjLwFmMJxMCZjcGVIiu9IQ==" saltValue="B2lIhcwt3VdE11kQVbfz/w=="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3"/>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32"/>
  <sheetViews>
    <sheetView showGridLines="0" topLeftCell="A59" zoomScale="70" zoomScaleNormal="70" zoomScaleSheetLayoutView="55" workbookViewId="0">
      <selection activeCell="AY13" sqref="AY13:BM13"/>
    </sheetView>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540</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Ei7lHsrpLVwAdExKq0MBi1RYd9sBVcDWOUf53YV1eJpQqwImj4aH6MPMC87ETodoGPwf6gOPHAjA32aSULYtw==" saltValue="SkFSbqsVMef14xSIXblBPw==" spinCount="100000" sheet="1" objects="1" scenarios="1"/>
  <dataConsolidate/>
  <phoneticPr fontId="3"/>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32"/>
  <sheetViews>
    <sheetView showGridLines="0" topLeftCell="A53" zoomScale="70" zoomScaleNormal="70" zoomScaleSheetLayoutView="55" workbookViewId="0">
      <selection activeCell="AY13" sqref="AY13:BM13"/>
    </sheetView>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541</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oRXFZd5p8Q8YNaOUZp5fIScoFB0PC43ndubDJiTmRfbWbpQB5YRH57mx7neIv1IRbtXyNJYXO6hXt9rYGstmHw==" saltValue="ZF757JQ+zt2T4Yi8kAH3Cw==" spinCount="100000" sheet="1" objects="1" scenarios="1"/>
  <dataConsolidate/>
  <phoneticPr fontId="3"/>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9"/>
  <sheetViews>
    <sheetView showGridLines="0" topLeftCell="A10" zoomScale="70" zoomScaleNormal="70" zoomScaleSheetLayoutView="100" workbookViewId="0">
      <selection activeCell="P45" sqref="P45"/>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542</v>
      </c>
      <c r="G46" s="8" t="s">
        <v>543</v>
      </c>
      <c r="H46" s="8" t="s">
        <v>544</v>
      </c>
      <c r="I46" s="8" t="s">
        <v>545</v>
      </c>
      <c r="J46" s="9" t="s">
        <v>546</v>
      </c>
    </row>
    <row r="47" spans="2:10" ht="57.75" customHeight="1" x14ac:dyDescent="0.15">
      <c r="B47" s="10"/>
      <c r="C47" s="1194" t="s">
        <v>3</v>
      </c>
      <c r="D47" s="1194"/>
      <c r="E47" s="1195"/>
      <c r="F47" s="11">
        <v>24.76</v>
      </c>
      <c r="G47" s="12">
        <v>23.42</v>
      </c>
      <c r="H47" s="12">
        <v>20.86</v>
      </c>
      <c r="I47" s="12">
        <v>20.010000000000002</v>
      </c>
      <c r="J47" s="13">
        <v>18.25</v>
      </c>
    </row>
    <row r="48" spans="2:10" ht="57.75" customHeight="1" x14ac:dyDescent="0.15">
      <c r="B48" s="14"/>
      <c r="C48" s="1196" t="s">
        <v>4</v>
      </c>
      <c r="D48" s="1196"/>
      <c r="E48" s="1197"/>
      <c r="F48" s="15">
        <v>7.18</v>
      </c>
      <c r="G48" s="16">
        <v>6.58</v>
      </c>
      <c r="H48" s="16">
        <v>9</v>
      </c>
      <c r="I48" s="16">
        <v>8.4600000000000009</v>
      </c>
      <c r="J48" s="17">
        <v>7.76</v>
      </c>
    </row>
    <row r="49" spans="2:10" ht="57.75" customHeight="1" thickBot="1" x14ac:dyDescent="0.2">
      <c r="B49" s="18"/>
      <c r="C49" s="1198" t="s">
        <v>5</v>
      </c>
      <c r="D49" s="1198"/>
      <c r="E49" s="1199"/>
      <c r="F49" s="19" t="s">
        <v>547</v>
      </c>
      <c r="G49" s="20" t="s">
        <v>548</v>
      </c>
      <c r="H49" s="20" t="s">
        <v>549</v>
      </c>
      <c r="I49" s="20" t="s">
        <v>550</v>
      </c>
      <c r="J49" s="21" t="s">
        <v>551</v>
      </c>
    </row>
    <row r="50" spans="2:10" ht="13.5" customHeight="1" x14ac:dyDescent="0.15"/>
    <row r="51" spans="2:10" ht="13.5" hidden="1" customHeight="1" x14ac:dyDescent="0.15"/>
    <row r="52" spans="2:10" ht="13.5" hidden="1" customHeight="1" x14ac:dyDescent="0.15"/>
    <row r="53" spans="2:10" ht="13.5" hidden="1" customHeight="1" x14ac:dyDescent="0.15"/>
    <row r="54" spans="2:10" ht="13.5" hidden="1" customHeight="1" x14ac:dyDescent="0.15"/>
    <row r="55" spans="2:10" ht="13.5" hidden="1" customHeight="1" x14ac:dyDescent="0.15"/>
    <row r="56" spans="2:10" ht="13.5" hidden="1" customHeight="1" x14ac:dyDescent="0.15"/>
    <row r="57" spans="2:10" ht="13.5" hidden="1" customHeight="1" x14ac:dyDescent="0.15"/>
    <row r="58" spans="2:10" ht="13.5" hidden="1" customHeight="1" x14ac:dyDescent="0.15"/>
    <row r="59" spans="2:10" ht="13.5" hidden="1" customHeight="1" x14ac:dyDescent="0.15"/>
  </sheetData>
  <sheetProtection algorithmName="SHA-512" hashValue="SuIiBdxysHCob0vcaY+KNw2DKvEo4Sc93u4RuGwkPnXO/9IsCxkGVE78JmKYcx7MQXOG8qPg+ckps0hfzeVM9w==" saltValue="Af3mlsZXldDWP+XdboMwEw==" spinCount="100000" sheet="1" objects="1" scenarios="1"/>
  <mergeCells count="3">
    <mergeCell ref="C47:E47"/>
    <mergeCell ref="C48:E48"/>
    <mergeCell ref="C49:E49"/>
  </mergeCells>
  <phoneticPr fontId="3"/>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A22" zoomScale="70" zoomScaleNormal="70" zoomScaleSheetLayoutView="100" workbookViewId="0">
      <selection activeCell="AY13" sqref="AY13:BM13"/>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542</v>
      </c>
      <c r="G33" s="29" t="s">
        <v>543</v>
      </c>
      <c r="H33" s="29" t="s">
        <v>544</v>
      </c>
      <c r="I33" s="29" t="s">
        <v>545</v>
      </c>
      <c r="J33" s="30" t="s">
        <v>546</v>
      </c>
      <c r="K33" s="22"/>
      <c r="L33" s="22"/>
      <c r="M33" s="22"/>
      <c r="N33" s="22"/>
      <c r="O33" s="22"/>
      <c r="P33" s="22"/>
    </row>
    <row r="34" spans="1:16" ht="39" customHeight="1" x14ac:dyDescent="0.15">
      <c r="A34" s="22"/>
      <c r="B34" s="31"/>
      <c r="C34" s="1206" t="s">
        <v>552</v>
      </c>
      <c r="D34" s="1206"/>
      <c r="E34" s="1207"/>
      <c r="F34" s="32">
        <v>7.18</v>
      </c>
      <c r="G34" s="33">
        <v>6.57</v>
      </c>
      <c r="H34" s="33">
        <v>9</v>
      </c>
      <c r="I34" s="33">
        <v>8.4499999999999993</v>
      </c>
      <c r="J34" s="34">
        <v>7.76</v>
      </c>
      <c r="K34" s="22"/>
      <c r="L34" s="22"/>
      <c r="M34" s="22"/>
      <c r="N34" s="22"/>
      <c r="O34" s="22"/>
      <c r="P34" s="22"/>
    </row>
    <row r="35" spans="1:16" ht="39" customHeight="1" x14ac:dyDescent="0.15">
      <c r="A35" s="22"/>
      <c r="B35" s="35"/>
      <c r="C35" s="1200" t="s">
        <v>553</v>
      </c>
      <c r="D35" s="1201"/>
      <c r="E35" s="1202"/>
      <c r="F35" s="36">
        <v>1.02</v>
      </c>
      <c r="G35" s="37">
        <v>0.79</v>
      </c>
      <c r="H35" s="37">
        <v>1.1000000000000001</v>
      </c>
      <c r="I35" s="37">
        <v>0.96</v>
      </c>
      <c r="J35" s="38">
        <v>1.0900000000000001</v>
      </c>
      <c r="K35" s="22"/>
      <c r="L35" s="22"/>
      <c r="M35" s="22"/>
      <c r="N35" s="22"/>
      <c r="O35" s="22"/>
      <c r="P35" s="22"/>
    </row>
    <row r="36" spans="1:16" ht="39" customHeight="1" x14ac:dyDescent="0.15">
      <c r="A36" s="22"/>
      <c r="B36" s="35"/>
      <c r="C36" s="1200" t="s">
        <v>554</v>
      </c>
      <c r="D36" s="1201"/>
      <c r="E36" s="1202"/>
      <c r="F36" s="36">
        <v>0.62</v>
      </c>
      <c r="G36" s="37">
        <v>0.39</v>
      </c>
      <c r="H36" s="37">
        <v>1.52</v>
      </c>
      <c r="I36" s="37">
        <v>1.17</v>
      </c>
      <c r="J36" s="38">
        <v>0.77</v>
      </c>
      <c r="K36" s="22"/>
      <c r="L36" s="22"/>
      <c r="M36" s="22"/>
      <c r="N36" s="22"/>
      <c r="O36" s="22"/>
      <c r="P36" s="22"/>
    </row>
    <row r="37" spans="1:16" ht="39" customHeight="1" x14ac:dyDescent="0.15">
      <c r="A37" s="22"/>
      <c r="B37" s="35"/>
      <c r="C37" s="1200" t="s">
        <v>555</v>
      </c>
      <c r="D37" s="1201"/>
      <c r="E37" s="1202"/>
      <c r="F37" s="36">
        <v>0.09</v>
      </c>
      <c r="G37" s="37">
        <v>0.08</v>
      </c>
      <c r="H37" s="37">
        <v>0.12</v>
      </c>
      <c r="I37" s="37">
        <v>0.48</v>
      </c>
      <c r="J37" s="38">
        <v>0.25</v>
      </c>
      <c r="K37" s="22"/>
      <c r="L37" s="22"/>
      <c r="M37" s="22"/>
      <c r="N37" s="22"/>
      <c r="O37" s="22"/>
      <c r="P37" s="22"/>
    </row>
    <row r="38" spans="1:16" ht="39" customHeight="1" x14ac:dyDescent="0.15">
      <c r="A38" s="22"/>
      <c r="B38" s="35"/>
      <c r="C38" s="1200" t="s">
        <v>556</v>
      </c>
      <c r="D38" s="1201"/>
      <c r="E38" s="1202"/>
      <c r="F38" s="36">
        <v>0.06</v>
      </c>
      <c r="G38" s="37">
        <v>7.0000000000000007E-2</v>
      </c>
      <c r="H38" s="37">
        <v>0.12</v>
      </c>
      <c r="I38" s="37">
        <v>0.04</v>
      </c>
      <c r="J38" s="38">
        <v>0.02</v>
      </c>
      <c r="K38" s="22"/>
      <c r="L38" s="22"/>
      <c r="M38" s="22"/>
      <c r="N38" s="22"/>
      <c r="O38" s="22"/>
      <c r="P38" s="22"/>
    </row>
    <row r="39" spans="1:16" ht="39" customHeight="1" x14ac:dyDescent="0.15">
      <c r="A39" s="22"/>
      <c r="B39" s="35"/>
      <c r="C39" s="1200" t="s">
        <v>557</v>
      </c>
      <c r="D39" s="1201"/>
      <c r="E39" s="1202"/>
      <c r="F39" s="36">
        <v>0.02</v>
      </c>
      <c r="G39" s="37">
        <v>0.01</v>
      </c>
      <c r="H39" s="37">
        <v>0.01</v>
      </c>
      <c r="I39" s="37">
        <v>0.01</v>
      </c>
      <c r="J39" s="38">
        <v>0.02</v>
      </c>
      <c r="K39" s="22"/>
      <c r="L39" s="22"/>
      <c r="M39" s="22"/>
      <c r="N39" s="22"/>
      <c r="O39" s="22"/>
      <c r="P39" s="22"/>
    </row>
    <row r="40" spans="1:16" ht="39" customHeight="1" x14ac:dyDescent="0.15">
      <c r="A40" s="22"/>
      <c r="B40" s="35"/>
      <c r="C40" s="1200"/>
      <c r="D40" s="1201"/>
      <c r="E40" s="1202"/>
      <c r="F40" s="36"/>
      <c r="G40" s="37"/>
      <c r="H40" s="37"/>
      <c r="I40" s="37"/>
      <c r="J40" s="38"/>
      <c r="K40" s="22"/>
      <c r="L40" s="22"/>
      <c r="M40" s="22"/>
      <c r="N40" s="22"/>
      <c r="O40" s="22"/>
      <c r="P40" s="22"/>
    </row>
    <row r="41" spans="1:16" ht="39" customHeight="1" x14ac:dyDescent="0.15">
      <c r="A41" s="22"/>
      <c r="B41" s="35"/>
      <c r="C41" s="1200"/>
      <c r="D41" s="1201"/>
      <c r="E41" s="1202"/>
      <c r="F41" s="36"/>
      <c r="G41" s="37"/>
      <c r="H41" s="37"/>
      <c r="I41" s="37"/>
      <c r="J41" s="38"/>
      <c r="K41" s="22"/>
      <c r="L41" s="22"/>
      <c r="M41" s="22"/>
      <c r="N41" s="22"/>
      <c r="O41" s="22"/>
      <c r="P41" s="22"/>
    </row>
    <row r="42" spans="1:16" ht="39" customHeight="1" x14ac:dyDescent="0.15">
      <c r="A42" s="22"/>
      <c r="B42" s="39"/>
      <c r="C42" s="1200" t="s">
        <v>558</v>
      </c>
      <c r="D42" s="1201"/>
      <c r="E42" s="1202"/>
      <c r="F42" s="36" t="s">
        <v>501</v>
      </c>
      <c r="G42" s="37" t="s">
        <v>501</v>
      </c>
      <c r="H42" s="37" t="s">
        <v>501</v>
      </c>
      <c r="I42" s="37" t="s">
        <v>501</v>
      </c>
      <c r="J42" s="38" t="s">
        <v>501</v>
      </c>
      <c r="K42" s="22"/>
      <c r="L42" s="22"/>
      <c r="M42" s="22"/>
      <c r="N42" s="22"/>
      <c r="O42" s="22"/>
      <c r="P42" s="22"/>
    </row>
    <row r="43" spans="1:16" ht="39" customHeight="1" thickBot="1" x14ac:dyDescent="0.2">
      <c r="A43" s="22"/>
      <c r="B43" s="40"/>
      <c r="C43" s="1203" t="s">
        <v>559</v>
      </c>
      <c r="D43" s="1204"/>
      <c r="E43" s="1205"/>
      <c r="F43" s="41" t="s">
        <v>501</v>
      </c>
      <c r="G43" s="42" t="s">
        <v>501</v>
      </c>
      <c r="H43" s="42" t="s">
        <v>501</v>
      </c>
      <c r="I43" s="42" t="s">
        <v>501</v>
      </c>
      <c r="J43" s="43" t="s">
        <v>501</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h57H6uovLu0Ds4m9/VGfFJOF9UJKIR9LyMuRSYQeQeAt3Nb/Gip7o1UZixF6WZCaBi2KCUHl1nhb8RCcGvNveA==" saltValue="sPIj5mDK8JHQQmaSyBnHO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3"/>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topLeftCell="A26" zoomScale="70" zoomScaleNormal="70" zoomScaleSheetLayoutView="55" workbookViewId="0">
      <selection activeCell="T60" sqref="T60"/>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542</v>
      </c>
      <c r="L44" s="56" t="s">
        <v>543</v>
      </c>
      <c r="M44" s="56" t="s">
        <v>544</v>
      </c>
      <c r="N44" s="56" t="s">
        <v>545</v>
      </c>
      <c r="O44" s="57" t="s">
        <v>546</v>
      </c>
      <c r="P44" s="48"/>
      <c r="Q44" s="48"/>
      <c r="R44" s="48"/>
      <c r="S44" s="48"/>
      <c r="T44" s="48"/>
      <c r="U44" s="48"/>
    </row>
    <row r="45" spans="1:21" ht="30.75" customHeight="1" x14ac:dyDescent="0.15">
      <c r="A45" s="48"/>
      <c r="B45" s="1226" t="s">
        <v>10</v>
      </c>
      <c r="C45" s="1227"/>
      <c r="D45" s="58"/>
      <c r="E45" s="1232" t="s">
        <v>11</v>
      </c>
      <c r="F45" s="1232"/>
      <c r="G45" s="1232"/>
      <c r="H45" s="1232"/>
      <c r="I45" s="1232"/>
      <c r="J45" s="1233"/>
      <c r="K45" s="59">
        <v>604</v>
      </c>
      <c r="L45" s="60">
        <v>661</v>
      </c>
      <c r="M45" s="60">
        <v>696</v>
      </c>
      <c r="N45" s="60">
        <v>698</v>
      </c>
      <c r="O45" s="61">
        <v>701</v>
      </c>
      <c r="P45" s="48"/>
      <c r="Q45" s="48"/>
      <c r="R45" s="48"/>
      <c r="S45" s="48"/>
      <c r="T45" s="48"/>
      <c r="U45" s="48"/>
    </row>
    <row r="46" spans="1:21" ht="30.75" customHeight="1" x14ac:dyDescent="0.15">
      <c r="A46" s="48"/>
      <c r="B46" s="1228"/>
      <c r="C46" s="1229"/>
      <c r="D46" s="62"/>
      <c r="E46" s="1210" t="s">
        <v>12</v>
      </c>
      <c r="F46" s="1210"/>
      <c r="G46" s="1210"/>
      <c r="H46" s="1210"/>
      <c r="I46" s="1210"/>
      <c r="J46" s="1211"/>
      <c r="K46" s="63" t="s">
        <v>501</v>
      </c>
      <c r="L46" s="64" t="s">
        <v>501</v>
      </c>
      <c r="M46" s="64" t="s">
        <v>501</v>
      </c>
      <c r="N46" s="64" t="s">
        <v>501</v>
      </c>
      <c r="O46" s="65" t="s">
        <v>501</v>
      </c>
      <c r="P46" s="48"/>
      <c r="Q46" s="48"/>
      <c r="R46" s="48"/>
      <c r="S46" s="48"/>
      <c r="T46" s="48"/>
      <c r="U46" s="48"/>
    </row>
    <row r="47" spans="1:21" ht="30.75" customHeight="1" x14ac:dyDescent="0.15">
      <c r="A47" s="48"/>
      <c r="B47" s="1228"/>
      <c r="C47" s="1229"/>
      <c r="D47" s="62"/>
      <c r="E47" s="1210" t="s">
        <v>13</v>
      </c>
      <c r="F47" s="1210"/>
      <c r="G47" s="1210"/>
      <c r="H47" s="1210"/>
      <c r="I47" s="1210"/>
      <c r="J47" s="1211"/>
      <c r="K47" s="63" t="s">
        <v>501</v>
      </c>
      <c r="L47" s="64" t="s">
        <v>501</v>
      </c>
      <c r="M47" s="64" t="s">
        <v>501</v>
      </c>
      <c r="N47" s="64" t="s">
        <v>501</v>
      </c>
      <c r="O47" s="65" t="s">
        <v>501</v>
      </c>
      <c r="P47" s="48"/>
      <c r="Q47" s="48"/>
      <c r="R47" s="48"/>
      <c r="S47" s="48"/>
      <c r="T47" s="48"/>
      <c r="U47" s="48"/>
    </row>
    <row r="48" spans="1:21" ht="30.75" customHeight="1" x14ac:dyDescent="0.15">
      <c r="A48" s="48"/>
      <c r="B48" s="1228"/>
      <c r="C48" s="1229"/>
      <c r="D48" s="62"/>
      <c r="E48" s="1210" t="s">
        <v>14</v>
      </c>
      <c r="F48" s="1210"/>
      <c r="G48" s="1210"/>
      <c r="H48" s="1210"/>
      <c r="I48" s="1210"/>
      <c r="J48" s="1211"/>
      <c r="K48" s="63">
        <v>236</v>
      </c>
      <c r="L48" s="64">
        <v>231</v>
      </c>
      <c r="M48" s="64">
        <v>213</v>
      </c>
      <c r="N48" s="64">
        <v>212</v>
      </c>
      <c r="O48" s="65">
        <v>196</v>
      </c>
      <c r="P48" s="48"/>
      <c r="Q48" s="48"/>
      <c r="R48" s="48"/>
      <c r="S48" s="48"/>
      <c r="T48" s="48"/>
      <c r="U48" s="48"/>
    </row>
    <row r="49" spans="1:21" ht="30.75" customHeight="1" x14ac:dyDescent="0.15">
      <c r="A49" s="48"/>
      <c r="B49" s="1228"/>
      <c r="C49" s="1229"/>
      <c r="D49" s="62"/>
      <c r="E49" s="1210" t="s">
        <v>15</v>
      </c>
      <c r="F49" s="1210"/>
      <c r="G49" s="1210"/>
      <c r="H49" s="1210"/>
      <c r="I49" s="1210"/>
      <c r="J49" s="1211"/>
      <c r="K49" s="63">
        <v>26</v>
      </c>
      <c r="L49" s="64">
        <v>26</v>
      </c>
      <c r="M49" s="64">
        <v>32</v>
      </c>
      <c r="N49" s="64">
        <v>45</v>
      </c>
      <c r="O49" s="65">
        <v>46</v>
      </c>
      <c r="P49" s="48"/>
      <c r="Q49" s="48"/>
      <c r="R49" s="48"/>
      <c r="S49" s="48"/>
      <c r="T49" s="48"/>
      <c r="U49" s="48"/>
    </row>
    <row r="50" spans="1:21" ht="30.75" customHeight="1" x14ac:dyDescent="0.15">
      <c r="A50" s="48"/>
      <c r="B50" s="1228"/>
      <c r="C50" s="1229"/>
      <c r="D50" s="62"/>
      <c r="E50" s="1210" t="s">
        <v>16</v>
      </c>
      <c r="F50" s="1210"/>
      <c r="G50" s="1210"/>
      <c r="H50" s="1210"/>
      <c r="I50" s="1210"/>
      <c r="J50" s="1211"/>
      <c r="K50" s="63">
        <v>58</v>
      </c>
      <c r="L50" s="64">
        <v>57</v>
      </c>
      <c r="M50" s="64">
        <v>57</v>
      </c>
      <c r="N50" s="64">
        <v>56</v>
      </c>
      <c r="O50" s="65">
        <v>0</v>
      </c>
      <c r="P50" s="48"/>
      <c r="Q50" s="48"/>
      <c r="R50" s="48"/>
      <c r="S50" s="48"/>
      <c r="T50" s="48"/>
      <c r="U50" s="48"/>
    </row>
    <row r="51" spans="1:21" ht="30.75" customHeight="1" x14ac:dyDescent="0.15">
      <c r="A51" s="48"/>
      <c r="B51" s="1230"/>
      <c r="C51" s="1231"/>
      <c r="D51" s="66"/>
      <c r="E51" s="1210" t="s">
        <v>17</v>
      </c>
      <c r="F51" s="1210"/>
      <c r="G51" s="1210"/>
      <c r="H51" s="1210"/>
      <c r="I51" s="1210"/>
      <c r="J51" s="1211"/>
      <c r="K51" s="63" t="s">
        <v>501</v>
      </c>
      <c r="L51" s="64" t="s">
        <v>501</v>
      </c>
      <c r="M51" s="64" t="s">
        <v>501</v>
      </c>
      <c r="N51" s="64" t="s">
        <v>501</v>
      </c>
      <c r="O51" s="65" t="s">
        <v>501</v>
      </c>
      <c r="P51" s="48"/>
      <c r="Q51" s="48"/>
      <c r="R51" s="48"/>
      <c r="S51" s="48"/>
      <c r="T51" s="48"/>
      <c r="U51" s="48"/>
    </row>
    <row r="52" spans="1:21" ht="30.75" customHeight="1" x14ac:dyDescent="0.15">
      <c r="A52" s="48"/>
      <c r="B52" s="1208" t="s">
        <v>18</v>
      </c>
      <c r="C52" s="1209"/>
      <c r="D52" s="66"/>
      <c r="E52" s="1210" t="s">
        <v>19</v>
      </c>
      <c r="F52" s="1210"/>
      <c r="G52" s="1210"/>
      <c r="H52" s="1210"/>
      <c r="I52" s="1210"/>
      <c r="J52" s="1211"/>
      <c r="K52" s="63">
        <v>641</v>
      </c>
      <c r="L52" s="64">
        <v>682</v>
      </c>
      <c r="M52" s="64">
        <v>671</v>
      </c>
      <c r="N52" s="64">
        <v>665</v>
      </c>
      <c r="O52" s="65">
        <v>666</v>
      </c>
      <c r="P52" s="48"/>
      <c r="Q52" s="48"/>
      <c r="R52" s="48"/>
      <c r="S52" s="48"/>
      <c r="T52" s="48"/>
      <c r="U52" s="48"/>
    </row>
    <row r="53" spans="1:21" ht="30.75" customHeight="1" thickBot="1" x14ac:dyDescent="0.2">
      <c r="A53" s="48"/>
      <c r="B53" s="1212" t="s">
        <v>20</v>
      </c>
      <c r="C53" s="1213"/>
      <c r="D53" s="67"/>
      <c r="E53" s="1214" t="s">
        <v>21</v>
      </c>
      <c r="F53" s="1214"/>
      <c r="G53" s="1214"/>
      <c r="H53" s="1214"/>
      <c r="I53" s="1214"/>
      <c r="J53" s="1215"/>
      <c r="K53" s="68">
        <v>283</v>
      </c>
      <c r="L53" s="69">
        <v>293</v>
      </c>
      <c r="M53" s="69">
        <v>327</v>
      </c>
      <c r="N53" s="69">
        <v>346</v>
      </c>
      <c r="O53" s="70">
        <v>277</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560</v>
      </c>
      <c r="L56" s="80" t="s">
        <v>561</v>
      </c>
      <c r="M56" s="80" t="s">
        <v>562</v>
      </c>
      <c r="N56" s="80" t="s">
        <v>563</v>
      </c>
      <c r="O56" s="81" t="s">
        <v>564</v>
      </c>
      <c r="P56" s="48"/>
      <c r="Q56" s="48"/>
      <c r="R56" s="48"/>
      <c r="S56" s="48"/>
      <c r="T56" s="48"/>
      <c r="U56" s="48"/>
    </row>
    <row r="57" spans="1:21" ht="31.5" customHeight="1" x14ac:dyDescent="0.15">
      <c r="B57" s="1216" t="s">
        <v>24</v>
      </c>
      <c r="C57" s="1217"/>
      <c r="D57" s="1220" t="s">
        <v>25</v>
      </c>
      <c r="E57" s="1221"/>
      <c r="F57" s="1221"/>
      <c r="G57" s="1221"/>
      <c r="H57" s="1221"/>
      <c r="I57" s="1221"/>
      <c r="J57" s="1222"/>
      <c r="K57" s="82" t="s">
        <v>582</v>
      </c>
      <c r="L57" s="83" t="s">
        <v>582</v>
      </c>
      <c r="M57" s="83" t="s">
        <v>582</v>
      </c>
      <c r="N57" s="83" t="s">
        <v>582</v>
      </c>
      <c r="O57" s="84" t="s">
        <v>582</v>
      </c>
    </row>
    <row r="58" spans="1:21" ht="31.5" customHeight="1" thickBot="1" x14ac:dyDescent="0.2">
      <c r="B58" s="1218"/>
      <c r="C58" s="1219"/>
      <c r="D58" s="1223" t="s">
        <v>26</v>
      </c>
      <c r="E58" s="1224"/>
      <c r="F58" s="1224"/>
      <c r="G58" s="1224"/>
      <c r="H58" s="1224"/>
      <c r="I58" s="1224"/>
      <c r="J58" s="1225"/>
      <c r="K58" s="85" t="s">
        <v>582</v>
      </c>
      <c r="L58" s="86" t="s">
        <v>582</v>
      </c>
      <c r="M58" s="86" t="s">
        <v>582</v>
      </c>
      <c r="N58" s="86" t="s">
        <v>582</v>
      </c>
      <c r="O58" s="87" t="s">
        <v>582</v>
      </c>
    </row>
    <row r="59" spans="1:21" ht="24" customHeight="1" x14ac:dyDescent="0.15">
      <c r="B59" s="88"/>
      <c r="C59" s="88"/>
      <c r="D59" s="89" t="s">
        <v>27</v>
      </c>
      <c r="E59" s="90"/>
      <c r="F59" s="90"/>
      <c r="G59" s="90"/>
      <c r="H59" s="90"/>
      <c r="I59" s="90"/>
      <c r="J59" s="90"/>
      <c r="K59" s="90"/>
      <c r="L59" s="90"/>
      <c r="M59" s="90"/>
      <c r="N59" s="90"/>
      <c r="O59" s="90"/>
    </row>
    <row r="60" spans="1:21" ht="24" customHeight="1" x14ac:dyDescent="0.15">
      <c r="B60" s="91"/>
      <c r="C60" s="91"/>
      <c r="D60" s="89" t="s">
        <v>28</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NCvc+CpDm4+ZtUG9pmYAnD4eXadbuApfW5WMhzNvXse4d7F4c6izB7suLKJN56D9VcBuLKNrDd8jnxr2w2ouaw==" saltValue="PkBgfMTeRxQ0hGNtgP2ud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3"/>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topLeftCell="A25" zoomScale="70" zoomScaleNormal="70" zoomScaleSheetLayoutView="100" workbookViewId="0">
      <selection activeCell="S32" sqref="S32"/>
    </sheetView>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8</v>
      </c>
    </row>
    <row r="40" spans="2:13" ht="27.75" customHeight="1" thickBot="1" x14ac:dyDescent="0.2">
      <c r="B40" s="94" t="s">
        <v>9</v>
      </c>
      <c r="C40" s="95"/>
      <c r="D40" s="95"/>
      <c r="E40" s="96"/>
      <c r="F40" s="96"/>
      <c r="G40" s="96"/>
      <c r="H40" s="97" t="s">
        <v>2</v>
      </c>
      <c r="I40" s="98" t="s">
        <v>542</v>
      </c>
      <c r="J40" s="99" t="s">
        <v>543</v>
      </c>
      <c r="K40" s="99" t="s">
        <v>544</v>
      </c>
      <c r="L40" s="99" t="s">
        <v>545</v>
      </c>
      <c r="M40" s="100" t="s">
        <v>546</v>
      </c>
    </row>
    <row r="41" spans="2:13" ht="27.75" customHeight="1" x14ac:dyDescent="0.15">
      <c r="B41" s="1246" t="s">
        <v>29</v>
      </c>
      <c r="C41" s="1247"/>
      <c r="D41" s="101"/>
      <c r="E41" s="1248" t="s">
        <v>30</v>
      </c>
      <c r="F41" s="1248"/>
      <c r="G41" s="1248"/>
      <c r="H41" s="1249"/>
      <c r="I41" s="102">
        <v>7036</v>
      </c>
      <c r="J41" s="103">
        <v>7000</v>
      </c>
      <c r="K41" s="103">
        <v>7096</v>
      </c>
      <c r="L41" s="103">
        <v>6886</v>
      </c>
      <c r="M41" s="104">
        <v>6742</v>
      </c>
    </row>
    <row r="42" spans="2:13" ht="27.75" customHeight="1" x14ac:dyDescent="0.15">
      <c r="B42" s="1236"/>
      <c r="C42" s="1237"/>
      <c r="D42" s="105"/>
      <c r="E42" s="1240" t="s">
        <v>31</v>
      </c>
      <c r="F42" s="1240"/>
      <c r="G42" s="1240"/>
      <c r="H42" s="1241"/>
      <c r="I42" s="106">
        <v>170</v>
      </c>
      <c r="J42" s="107">
        <v>113</v>
      </c>
      <c r="K42" s="107">
        <v>56</v>
      </c>
      <c r="L42" s="107" t="s">
        <v>501</v>
      </c>
      <c r="M42" s="108" t="s">
        <v>501</v>
      </c>
    </row>
    <row r="43" spans="2:13" ht="27.75" customHeight="1" x14ac:dyDescent="0.15">
      <c r="B43" s="1236"/>
      <c r="C43" s="1237"/>
      <c r="D43" s="105"/>
      <c r="E43" s="1240" t="s">
        <v>32</v>
      </c>
      <c r="F43" s="1240"/>
      <c r="G43" s="1240"/>
      <c r="H43" s="1241"/>
      <c r="I43" s="106">
        <v>2521</v>
      </c>
      <c r="J43" s="107">
        <v>2604</v>
      </c>
      <c r="K43" s="107">
        <v>2532</v>
      </c>
      <c r="L43" s="107">
        <v>2479</v>
      </c>
      <c r="M43" s="108">
        <v>2394</v>
      </c>
    </row>
    <row r="44" spans="2:13" ht="27.75" customHeight="1" x14ac:dyDescent="0.15">
      <c r="B44" s="1236"/>
      <c r="C44" s="1237"/>
      <c r="D44" s="105"/>
      <c r="E44" s="1240" t="s">
        <v>33</v>
      </c>
      <c r="F44" s="1240"/>
      <c r="G44" s="1240"/>
      <c r="H44" s="1241"/>
      <c r="I44" s="106">
        <v>509</v>
      </c>
      <c r="J44" s="107">
        <v>579</v>
      </c>
      <c r="K44" s="107">
        <v>656</v>
      </c>
      <c r="L44" s="107">
        <v>650</v>
      </c>
      <c r="M44" s="108">
        <v>655</v>
      </c>
    </row>
    <row r="45" spans="2:13" ht="27.75" customHeight="1" x14ac:dyDescent="0.15">
      <c r="B45" s="1236"/>
      <c r="C45" s="1237"/>
      <c r="D45" s="105"/>
      <c r="E45" s="1240" t="s">
        <v>34</v>
      </c>
      <c r="F45" s="1240"/>
      <c r="G45" s="1240"/>
      <c r="H45" s="1241"/>
      <c r="I45" s="106">
        <v>1279</v>
      </c>
      <c r="J45" s="107">
        <v>1202</v>
      </c>
      <c r="K45" s="107">
        <v>1171</v>
      </c>
      <c r="L45" s="107">
        <v>1143</v>
      </c>
      <c r="M45" s="108">
        <v>1106</v>
      </c>
    </row>
    <row r="46" spans="2:13" ht="27.75" customHeight="1" x14ac:dyDescent="0.15">
      <c r="B46" s="1236"/>
      <c r="C46" s="1237"/>
      <c r="D46" s="109"/>
      <c r="E46" s="1240" t="s">
        <v>35</v>
      </c>
      <c r="F46" s="1240"/>
      <c r="G46" s="1240"/>
      <c r="H46" s="1241"/>
      <c r="I46" s="106" t="s">
        <v>501</v>
      </c>
      <c r="J46" s="107" t="s">
        <v>501</v>
      </c>
      <c r="K46" s="107" t="s">
        <v>501</v>
      </c>
      <c r="L46" s="107" t="s">
        <v>501</v>
      </c>
      <c r="M46" s="108" t="s">
        <v>501</v>
      </c>
    </row>
    <row r="47" spans="2:13" ht="27.75" customHeight="1" x14ac:dyDescent="0.15">
      <c r="B47" s="1236"/>
      <c r="C47" s="1237"/>
      <c r="D47" s="110"/>
      <c r="E47" s="1250" t="s">
        <v>36</v>
      </c>
      <c r="F47" s="1251"/>
      <c r="G47" s="1251"/>
      <c r="H47" s="1252"/>
      <c r="I47" s="106" t="s">
        <v>501</v>
      </c>
      <c r="J47" s="107" t="s">
        <v>501</v>
      </c>
      <c r="K47" s="107" t="s">
        <v>501</v>
      </c>
      <c r="L47" s="107" t="s">
        <v>501</v>
      </c>
      <c r="M47" s="108" t="s">
        <v>501</v>
      </c>
    </row>
    <row r="48" spans="2:13" ht="27.75" customHeight="1" x14ac:dyDescent="0.15">
      <c r="B48" s="1236"/>
      <c r="C48" s="1237"/>
      <c r="D48" s="105"/>
      <c r="E48" s="1240" t="s">
        <v>37</v>
      </c>
      <c r="F48" s="1240"/>
      <c r="G48" s="1240"/>
      <c r="H48" s="1241"/>
      <c r="I48" s="106" t="s">
        <v>501</v>
      </c>
      <c r="J48" s="107" t="s">
        <v>501</v>
      </c>
      <c r="K48" s="107" t="s">
        <v>501</v>
      </c>
      <c r="L48" s="107" t="s">
        <v>501</v>
      </c>
      <c r="M48" s="108" t="s">
        <v>501</v>
      </c>
    </row>
    <row r="49" spans="2:13" ht="27.75" customHeight="1" x14ac:dyDescent="0.15">
      <c r="B49" s="1238"/>
      <c r="C49" s="1239"/>
      <c r="D49" s="105"/>
      <c r="E49" s="1240" t="s">
        <v>38</v>
      </c>
      <c r="F49" s="1240"/>
      <c r="G49" s="1240"/>
      <c r="H49" s="1241"/>
      <c r="I49" s="106" t="s">
        <v>501</v>
      </c>
      <c r="J49" s="107" t="s">
        <v>501</v>
      </c>
      <c r="K49" s="107" t="s">
        <v>501</v>
      </c>
      <c r="L49" s="107" t="s">
        <v>501</v>
      </c>
      <c r="M49" s="108" t="s">
        <v>501</v>
      </c>
    </row>
    <row r="50" spans="2:13" ht="27.75" customHeight="1" x14ac:dyDescent="0.15">
      <c r="B50" s="1234" t="s">
        <v>39</v>
      </c>
      <c r="C50" s="1235"/>
      <c r="D50" s="111"/>
      <c r="E50" s="1240" t="s">
        <v>40</v>
      </c>
      <c r="F50" s="1240"/>
      <c r="G50" s="1240"/>
      <c r="H50" s="1241"/>
      <c r="I50" s="106">
        <v>2197</v>
      </c>
      <c r="J50" s="107">
        <v>2160</v>
      </c>
      <c r="K50" s="107">
        <v>1871</v>
      </c>
      <c r="L50" s="107">
        <v>1843</v>
      </c>
      <c r="M50" s="108">
        <v>1695</v>
      </c>
    </row>
    <row r="51" spans="2:13" ht="27.75" customHeight="1" x14ac:dyDescent="0.15">
      <c r="B51" s="1236"/>
      <c r="C51" s="1237"/>
      <c r="D51" s="105"/>
      <c r="E51" s="1240" t="s">
        <v>41</v>
      </c>
      <c r="F51" s="1240"/>
      <c r="G51" s="1240"/>
      <c r="H51" s="1241"/>
      <c r="I51" s="106">
        <v>149</v>
      </c>
      <c r="J51" s="107">
        <v>157</v>
      </c>
      <c r="K51" s="107">
        <v>149</v>
      </c>
      <c r="L51" s="107">
        <v>138</v>
      </c>
      <c r="M51" s="108">
        <v>128</v>
      </c>
    </row>
    <row r="52" spans="2:13" ht="27.75" customHeight="1" x14ac:dyDescent="0.15">
      <c r="B52" s="1238"/>
      <c r="C52" s="1239"/>
      <c r="D52" s="105"/>
      <c r="E52" s="1240" t="s">
        <v>42</v>
      </c>
      <c r="F52" s="1240"/>
      <c r="G52" s="1240"/>
      <c r="H52" s="1241"/>
      <c r="I52" s="106">
        <v>7097</v>
      </c>
      <c r="J52" s="107">
        <v>7230</v>
      </c>
      <c r="K52" s="107">
        <v>7120</v>
      </c>
      <c r="L52" s="107">
        <v>7084</v>
      </c>
      <c r="M52" s="108">
        <v>6981</v>
      </c>
    </row>
    <row r="53" spans="2:13" ht="27.75" customHeight="1" thickBot="1" x14ac:dyDescent="0.2">
      <c r="B53" s="1242" t="s">
        <v>43</v>
      </c>
      <c r="C53" s="1243"/>
      <c r="D53" s="112"/>
      <c r="E53" s="1244" t="s">
        <v>44</v>
      </c>
      <c r="F53" s="1244"/>
      <c r="G53" s="1244"/>
      <c r="H53" s="1245"/>
      <c r="I53" s="113">
        <v>2072</v>
      </c>
      <c r="J53" s="114">
        <v>1950</v>
      </c>
      <c r="K53" s="114">
        <v>2372</v>
      </c>
      <c r="L53" s="114">
        <v>2093</v>
      </c>
      <c r="M53" s="115">
        <v>2093</v>
      </c>
    </row>
    <row r="54" spans="2:13" ht="27.75" customHeight="1" x14ac:dyDescent="0.15">
      <c r="B54" s="116" t="s">
        <v>45</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7bSh7c/yEwDy5jvbC6at+mUjvRk2XD6llk89s9GcB7mfzy+kV5JETNaoxVPkUrah5GVznxwGw3vFi+PXAKYJpQ==" saltValue="VT1JwkJ8dGcBIBqdWoTmF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3"/>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6"/>
  <sheetViews>
    <sheetView showGridLines="0" zoomScale="70" zoomScaleNormal="70" zoomScaleSheetLayoutView="100" workbookViewId="0">
      <selection activeCell="H53" sqref="H53"/>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46</v>
      </c>
    </row>
    <row r="54" spans="2:8" ht="29.25" customHeight="1" thickBot="1" x14ac:dyDescent="0.25">
      <c r="B54" s="121" t="s">
        <v>1</v>
      </c>
      <c r="C54" s="122"/>
      <c r="D54" s="122"/>
      <c r="E54" s="123" t="s">
        <v>2</v>
      </c>
      <c r="F54" s="124" t="s">
        <v>544</v>
      </c>
      <c r="G54" s="124" t="s">
        <v>545</v>
      </c>
      <c r="H54" s="125" t="s">
        <v>546</v>
      </c>
    </row>
    <row r="55" spans="2:8" ht="52.5" customHeight="1" x14ac:dyDescent="0.15">
      <c r="B55" s="126"/>
      <c r="C55" s="1261" t="s">
        <v>47</v>
      </c>
      <c r="D55" s="1261"/>
      <c r="E55" s="1262"/>
      <c r="F55" s="127">
        <v>1070</v>
      </c>
      <c r="G55" s="127">
        <v>1025</v>
      </c>
      <c r="H55" s="128">
        <v>934</v>
      </c>
    </row>
    <row r="56" spans="2:8" ht="52.5" customHeight="1" x14ac:dyDescent="0.15">
      <c r="B56" s="129"/>
      <c r="C56" s="1263" t="s">
        <v>48</v>
      </c>
      <c r="D56" s="1263"/>
      <c r="E56" s="1264"/>
      <c r="F56" s="130">
        <v>16</v>
      </c>
      <c r="G56" s="130">
        <v>16</v>
      </c>
      <c r="H56" s="131">
        <v>16</v>
      </c>
    </row>
    <row r="57" spans="2:8" ht="53.25" customHeight="1" x14ac:dyDescent="0.15">
      <c r="B57" s="129"/>
      <c r="C57" s="1265" t="s">
        <v>49</v>
      </c>
      <c r="D57" s="1265"/>
      <c r="E57" s="1266"/>
      <c r="F57" s="132">
        <v>232</v>
      </c>
      <c r="G57" s="132">
        <v>225</v>
      </c>
      <c r="H57" s="133">
        <v>143</v>
      </c>
    </row>
    <row r="58" spans="2:8" ht="45.75" customHeight="1" x14ac:dyDescent="0.15">
      <c r="B58" s="134"/>
      <c r="C58" s="1253" t="s">
        <v>578</v>
      </c>
      <c r="D58" s="1254"/>
      <c r="E58" s="1255"/>
      <c r="F58" s="135">
        <v>164</v>
      </c>
      <c r="G58" s="135">
        <v>164</v>
      </c>
      <c r="H58" s="136">
        <v>118</v>
      </c>
    </row>
    <row r="59" spans="2:8" ht="45.75" customHeight="1" x14ac:dyDescent="0.15">
      <c r="B59" s="134"/>
      <c r="C59" s="1253" t="s">
        <v>579</v>
      </c>
      <c r="D59" s="1254"/>
      <c r="E59" s="1255"/>
      <c r="F59" s="135">
        <v>37</v>
      </c>
      <c r="G59" s="135">
        <v>30</v>
      </c>
      <c r="H59" s="136">
        <v>22</v>
      </c>
    </row>
    <row r="60" spans="2:8" ht="45.75" customHeight="1" x14ac:dyDescent="0.15">
      <c r="B60" s="134"/>
      <c r="C60" s="1253" t="s">
        <v>581</v>
      </c>
      <c r="D60" s="1254"/>
      <c r="E60" s="1255"/>
      <c r="F60" s="135">
        <v>2</v>
      </c>
      <c r="G60" s="135">
        <v>2</v>
      </c>
      <c r="H60" s="136">
        <v>2</v>
      </c>
    </row>
    <row r="61" spans="2:8" ht="45.75" customHeight="1" x14ac:dyDescent="0.15">
      <c r="B61" s="134"/>
      <c r="C61" s="1253" t="s">
        <v>580</v>
      </c>
      <c r="D61" s="1254"/>
      <c r="E61" s="1255"/>
      <c r="F61" s="135">
        <v>29</v>
      </c>
      <c r="G61" s="135">
        <v>29</v>
      </c>
      <c r="H61" s="136">
        <v>1</v>
      </c>
    </row>
    <row r="62" spans="2:8" ht="45.75" customHeight="1" thickBot="1" x14ac:dyDescent="0.2">
      <c r="B62" s="137"/>
      <c r="C62" s="1256"/>
      <c r="D62" s="1257"/>
      <c r="E62" s="1258"/>
      <c r="F62" s="138"/>
      <c r="G62" s="138"/>
      <c r="H62" s="139"/>
    </row>
    <row r="63" spans="2:8" ht="52.5" customHeight="1" thickBot="1" x14ac:dyDescent="0.2">
      <c r="B63" s="140"/>
      <c r="C63" s="1259" t="s">
        <v>50</v>
      </c>
      <c r="D63" s="1259"/>
      <c r="E63" s="1260"/>
      <c r="F63" s="141">
        <v>1318</v>
      </c>
      <c r="G63" s="141">
        <v>1266</v>
      </c>
      <c r="H63" s="142">
        <v>1094</v>
      </c>
    </row>
    <row r="64" spans="2:8" ht="15" customHeight="1" x14ac:dyDescent="0.15"/>
    <row r="65" ht="0" hidden="1" customHeight="1" x14ac:dyDescent="0.15"/>
    <row r="66" ht="0" hidden="1" customHeight="1" x14ac:dyDescent="0.15"/>
  </sheetData>
  <sheetProtection algorithmName="SHA-512" hashValue="oqpB5n3x4vSehon2uwUQyDziRRK/JaEaala+hdU9Na1j+uBZNMQ08qDtL02wtRZrFtusvyZ1MpPBL3aWG1UK6g==" saltValue="6+369Sof8xhJUMekaMAkyQ==" spinCount="100000" sheet="1" objects="1" scenarios="1"/>
  <mergeCells count="9">
    <mergeCell ref="C61:E61"/>
    <mergeCell ref="C62:E62"/>
    <mergeCell ref="C63:E63"/>
    <mergeCell ref="C55:E55"/>
    <mergeCell ref="C56:E56"/>
    <mergeCell ref="C57:E57"/>
    <mergeCell ref="C58:E58"/>
    <mergeCell ref="C59:E59"/>
    <mergeCell ref="C60:E60"/>
  </mergeCells>
  <phoneticPr fontId="3"/>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F482D4-B66C-4F0D-837C-B0BBFFA6C132}">
  <sheetPr>
    <pageSetUpPr fitToPage="1"/>
  </sheetPr>
  <dimension ref="A1:WZM191"/>
  <sheetViews>
    <sheetView showGridLines="0" zoomScale="85" zoomScaleNormal="85" zoomScaleSheetLayoutView="55" workbookViewId="0">
      <selection activeCell="AU84" sqref="AU84"/>
    </sheetView>
  </sheetViews>
  <sheetFormatPr defaultColWidth="0" defaultRowHeight="13.5" customHeight="1" zeroHeight="1" x14ac:dyDescent="0.15"/>
  <cols>
    <col min="1" max="1" width="6.375" style="1269" customWidth="1"/>
    <col min="2" max="107" width="2.5" style="1269" customWidth="1"/>
    <col min="108" max="108" width="6.125" style="1277" customWidth="1"/>
    <col min="109" max="109" width="5.875" style="1276" customWidth="1"/>
    <col min="110" max="110" width="19.125" style="1269" hidden="1"/>
    <col min="111" max="115" width="12.625" style="1269" hidden="1"/>
    <col min="116" max="349" width="8.625" style="1269" hidden="1"/>
    <col min="350" max="355" width="14.875" style="1269" hidden="1"/>
    <col min="356" max="357" width="15.875" style="1269" hidden="1"/>
    <col min="358" max="363" width="16.125" style="1269" hidden="1"/>
    <col min="364" max="364" width="6.125" style="1269" hidden="1"/>
    <col min="365" max="365" width="3" style="1269" hidden="1"/>
    <col min="366" max="605" width="8.625" style="1269" hidden="1"/>
    <col min="606" max="611" width="14.875" style="1269" hidden="1"/>
    <col min="612" max="613" width="15.875" style="1269" hidden="1"/>
    <col min="614" max="619" width="16.125" style="1269" hidden="1"/>
    <col min="620" max="620" width="6.125" style="1269" hidden="1"/>
    <col min="621" max="621" width="3" style="1269" hidden="1"/>
    <col min="622" max="861" width="8.625" style="1269" hidden="1"/>
    <col min="862" max="867" width="14.875" style="1269" hidden="1"/>
    <col min="868" max="869" width="15.875" style="1269" hidden="1"/>
    <col min="870" max="875" width="16.125" style="1269" hidden="1"/>
    <col min="876" max="876" width="6.125" style="1269" hidden="1"/>
    <col min="877" max="877" width="3" style="1269" hidden="1"/>
    <col min="878" max="1117" width="8.625" style="1269" hidden="1"/>
    <col min="1118" max="1123" width="14.875" style="1269" hidden="1"/>
    <col min="1124" max="1125" width="15.875" style="1269" hidden="1"/>
    <col min="1126" max="1131" width="16.125" style="1269" hidden="1"/>
    <col min="1132" max="1132" width="6.125" style="1269" hidden="1"/>
    <col min="1133" max="1133" width="3" style="1269" hidden="1"/>
    <col min="1134" max="1373" width="8.625" style="1269" hidden="1"/>
    <col min="1374" max="1379" width="14.875" style="1269" hidden="1"/>
    <col min="1380" max="1381" width="15.875" style="1269" hidden="1"/>
    <col min="1382" max="1387" width="16.125" style="1269" hidden="1"/>
    <col min="1388" max="1388" width="6.125" style="1269" hidden="1"/>
    <col min="1389" max="1389" width="3" style="1269" hidden="1"/>
    <col min="1390" max="1629" width="8.625" style="1269" hidden="1"/>
    <col min="1630" max="1635" width="14.875" style="1269" hidden="1"/>
    <col min="1636" max="1637" width="15.875" style="1269" hidden="1"/>
    <col min="1638" max="1643" width="16.125" style="1269" hidden="1"/>
    <col min="1644" max="1644" width="6.125" style="1269" hidden="1"/>
    <col min="1645" max="1645" width="3" style="1269" hidden="1"/>
    <col min="1646" max="1885" width="8.625" style="1269" hidden="1"/>
    <col min="1886" max="1891" width="14.875" style="1269" hidden="1"/>
    <col min="1892" max="1893" width="15.875" style="1269" hidden="1"/>
    <col min="1894" max="1899" width="16.125" style="1269" hidden="1"/>
    <col min="1900" max="1900" width="6.125" style="1269" hidden="1"/>
    <col min="1901" max="1901" width="3" style="1269" hidden="1"/>
    <col min="1902" max="2141" width="8.625" style="1269" hidden="1"/>
    <col min="2142" max="2147" width="14.875" style="1269" hidden="1"/>
    <col min="2148" max="2149" width="15.875" style="1269" hidden="1"/>
    <col min="2150" max="2155" width="16.125" style="1269" hidden="1"/>
    <col min="2156" max="2156" width="6.125" style="1269" hidden="1"/>
    <col min="2157" max="2157" width="3" style="1269" hidden="1"/>
    <col min="2158" max="2397" width="8.625" style="1269" hidden="1"/>
    <col min="2398" max="2403" width="14.875" style="1269" hidden="1"/>
    <col min="2404" max="2405" width="15.875" style="1269" hidden="1"/>
    <col min="2406" max="2411" width="16.125" style="1269" hidden="1"/>
    <col min="2412" max="2412" width="6.125" style="1269" hidden="1"/>
    <col min="2413" max="2413" width="3" style="1269" hidden="1"/>
    <col min="2414" max="2653" width="8.625" style="1269" hidden="1"/>
    <col min="2654" max="2659" width="14.875" style="1269" hidden="1"/>
    <col min="2660" max="2661" width="15.875" style="1269" hidden="1"/>
    <col min="2662" max="2667" width="16.125" style="1269" hidden="1"/>
    <col min="2668" max="2668" width="6.125" style="1269" hidden="1"/>
    <col min="2669" max="2669" width="3" style="1269" hidden="1"/>
    <col min="2670" max="2909" width="8.625" style="1269" hidden="1"/>
    <col min="2910" max="2915" width="14.875" style="1269" hidden="1"/>
    <col min="2916" max="2917" width="15.875" style="1269" hidden="1"/>
    <col min="2918" max="2923" width="16.125" style="1269" hidden="1"/>
    <col min="2924" max="2924" width="6.125" style="1269" hidden="1"/>
    <col min="2925" max="2925" width="3" style="1269" hidden="1"/>
    <col min="2926" max="3165" width="8.625" style="1269" hidden="1"/>
    <col min="3166" max="3171" width="14.875" style="1269" hidden="1"/>
    <col min="3172" max="3173" width="15.875" style="1269" hidden="1"/>
    <col min="3174" max="3179" width="16.125" style="1269" hidden="1"/>
    <col min="3180" max="3180" width="6.125" style="1269" hidden="1"/>
    <col min="3181" max="3181" width="3" style="1269" hidden="1"/>
    <col min="3182" max="3421" width="8.625" style="1269" hidden="1"/>
    <col min="3422" max="3427" width="14.875" style="1269" hidden="1"/>
    <col min="3428" max="3429" width="15.875" style="1269" hidden="1"/>
    <col min="3430" max="3435" width="16.125" style="1269" hidden="1"/>
    <col min="3436" max="3436" width="6.125" style="1269" hidden="1"/>
    <col min="3437" max="3437" width="3" style="1269" hidden="1"/>
    <col min="3438" max="3677" width="8.625" style="1269" hidden="1"/>
    <col min="3678" max="3683" width="14.875" style="1269" hidden="1"/>
    <col min="3684" max="3685" width="15.875" style="1269" hidden="1"/>
    <col min="3686" max="3691" width="16.125" style="1269" hidden="1"/>
    <col min="3692" max="3692" width="6.125" style="1269" hidden="1"/>
    <col min="3693" max="3693" width="3" style="1269" hidden="1"/>
    <col min="3694" max="3933" width="8.625" style="1269" hidden="1"/>
    <col min="3934" max="3939" width="14.875" style="1269" hidden="1"/>
    <col min="3940" max="3941" width="15.875" style="1269" hidden="1"/>
    <col min="3942" max="3947" width="16.125" style="1269" hidden="1"/>
    <col min="3948" max="3948" width="6.125" style="1269" hidden="1"/>
    <col min="3949" max="3949" width="3" style="1269" hidden="1"/>
    <col min="3950" max="4189" width="8.625" style="1269" hidden="1"/>
    <col min="4190" max="4195" width="14.875" style="1269" hidden="1"/>
    <col min="4196" max="4197" width="15.875" style="1269" hidden="1"/>
    <col min="4198" max="4203" width="16.125" style="1269" hidden="1"/>
    <col min="4204" max="4204" width="6.125" style="1269" hidden="1"/>
    <col min="4205" max="4205" width="3" style="1269" hidden="1"/>
    <col min="4206" max="4445" width="8.625" style="1269" hidden="1"/>
    <col min="4446" max="4451" width="14.875" style="1269" hidden="1"/>
    <col min="4452" max="4453" width="15.875" style="1269" hidden="1"/>
    <col min="4454" max="4459" width="16.125" style="1269" hidden="1"/>
    <col min="4460" max="4460" width="6.125" style="1269" hidden="1"/>
    <col min="4461" max="4461" width="3" style="1269" hidden="1"/>
    <col min="4462" max="4701" width="8.625" style="1269" hidden="1"/>
    <col min="4702" max="4707" width="14.875" style="1269" hidden="1"/>
    <col min="4708" max="4709" width="15.875" style="1269" hidden="1"/>
    <col min="4710" max="4715" width="16.125" style="1269" hidden="1"/>
    <col min="4716" max="4716" width="6.125" style="1269" hidden="1"/>
    <col min="4717" max="4717" width="3" style="1269" hidden="1"/>
    <col min="4718" max="4957" width="8.625" style="1269" hidden="1"/>
    <col min="4958" max="4963" width="14.875" style="1269" hidden="1"/>
    <col min="4964" max="4965" width="15.875" style="1269" hidden="1"/>
    <col min="4966" max="4971" width="16.125" style="1269" hidden="1"/>
    <col min="4972" max="4972" width="6.125" style="1269" hidden="1"/>
    <col min="4973" max="4973" width="3" style="1269" hidden="1"/>
    <col min="4974" max="5213" width="8.625" style="1269" hidden="1"/>
    <col min="5214" max="5219" width="14.875" style="1269" hidden="1"/>
    <col min="5220" max="5221" width="15.875" style="1269" hidden="1"/>
    <col min="5222" max="5227" width="16.125" style="1269" hidden="1"/>
    <col min="5228" max="5228" width="6.125" style="1269" hidden="1"/>
    <col min="5229" max="5229" width="3" style="1269" hidden="1"/>
    <col min="5230" max="5469" width="8.625" style="1269" hidden="1"/>
    <col min="5470" max="5475" width="14.875" style="1269" hidden="1"/>
    <col min="5476" max="5477" width="15.875" style="1269" hidden="1"/>
    <col min="5478" max="5483" width="16.125" style="1269" hidden="1"/>
    <col min="5484" max="5484" width="6.125" style="1269" hidden="1"/>
    <col min="5485" max="5485" width="3" style="1269" hidden="1"/>
    <col min="5486" max="5725" width="8.625" style="1269" hidden="1"/>
    <col min="5726" max="5731" width="14.875" style="1269" hidden="1"/>
    <col min="5732" max="5733" width="15.875" style="1269" hidden="1"/>
    <col min="5734" max="5739" width="16.125" style="1269" hidden="1"/>
    <col min="5740" max="5740" width="6.125" style="1269" hidden="1"/>
    <col min="5741" max="5741" width="3" style="1269" hidden="1"/>
    <col min="5742" max="5981" width="8.625" style="1269" hidden="1"/>
    <col min="5982" max="5987" width="14.875" style="1269" hidden="1"/>
    <col min="5988" max="5989" width="15.875" style="1269" hidden="1"/>
    <col min="5990" max="5995" width="16.125" style="1269" hidden="1"/>
    <col min="5996" max="5996" width="6.125" style="1269" hidden="1"/>
    <col min="5997" max="5997" width="3" style="1269" hidden="1"/>
    <col min="5998" max="6237" width="8.625" style="1269" hidden="1"/>
    <col min="6238" max="6243" width="14.875" style="1269" hidden="1"/>
    <col min="6244" max="6245" width="15.875" style="1269" hidden="1"/>
    <col min="6246" max="6251" width="16.125" style="1269" hidden="1"/>
    <col min="6252" max="6252" width="6.125" style="1269" hidden="1"/>
    <col min="6253" max="6253" width="3" style="1269" hidden="1"/>
    <col min="6254" max="6493" width="8.625" style="1269" hidden="1"/>
    <col min="6494" max="6499" width="14.875" style="1269" hidden="1"/>
    <col min="6500" max="6501" width="15.875" style="1269" hidden="1"/>
    <col min="6502" max="6507" width="16.125" style="1269" hidden="1"/>
    <col min="6508" max="6508" width="6.125" style="1269" hidden="1"/>
    <col min="6509" max="6509" width="3" style="1269" hidden="1"/>
    <col min="6510" max="6749" width="8.625" style="1269" hidden="1"/>
    <col min="6750" max="6755" width="14.875" style="1269" hidden="1"/>
    <col min="6756" max="6757" width="15.875" style="1269" hidden="1"/>
    <col min="6758" max="6763" width="16.125" style="1269" hidden="1"/>
    <col min="6764" max="6764" width="6.125" style="1269" hidden="1"/>
    <col min="6765" max="6765" width="3" style="1269" hidden="1"/>
    <col min="6766" max="7005" width="8.625" style="1269" hidden="1"/>
    <col min="7006" max="7011" width="14.875" style="1269" hidden="1"/>
    <col min="7012" max="7013" width="15.875" style="1269" hidden="1"/>
    <col min="7014" max="7019" width="16.125" style="1269" hidden="1"/>
    <col min="7020" max="7020" width="6.125" style="1269" hidden="1"/>
    <col min="7021" max="7021" width="3" style="1269" hidden="1"/>
    <col min="7022" max="7261" width="8.625" style="1269" hidden="1"/>
    <col min="7262" max="7267" width="14.875" style="1269" hidden="1"/>
    <col min="7268" max="7269" width="15.875" style="1269" hidden="1"/>
    <col min="7270" max="7275" width="16.125" style="1269" hidden="1"/>
    <col min="7276" max="7276" width="6.125" style="1269" hidden="1"/>
    <col min="7277" max="7277" width="3" style="1269" hidden="1"/>
    <col min="7278" max="7517" width="8.625" style="1269" hidden="1"/>
    <col min="7518" max="7523" width="14.875" style="1269" hidden="1"/>
    <col min="7524" max="7525" width="15.875" style="1269" hidden="1"/>
    <col min="7526" max="7531" width="16.125" style="1269" hidden="1"/>
    <col min="7532" max="7532" width="6.125" style="1269" hidden="1"/>
    <col min="7533" max="7533" width="3" style="1269" hidden="1"/>
    <col min="7534" max="7773" width="8.625" style="1269" hidden="1"/>
    <col min="7774" max="7779" width="14.875" style="1269" hidden="1"/>
    <col min="7780" max="7781" width="15.875" style="1269" hidden="1"/>
    <col min="7782" max="7787" width="16.125" style="1269" hidden="1"/>
    <col min="7788" max="7788" width="6.125" style="1269" hidden="1"/>
    <col min="7789" max="7789" width="3" style="1269" hidden="1"/>
    <col min="7790" max="8029" width="8.625" style="1269" hidden="1"/>
    <col min="8030" max="8035" width="14.875" style="1269" hidden="1"/>
    <col min="8036" max="8037" width="15.875" style="1269" hidden="1"/>
    <col min="8038" max="8043" width="16.125" style="1269" hidden="1"/>
    <col min="8044" max="8044" width="6.125" style="1269" hidden="1"/>
    <col min="8045" max="8045" width="3" style="1269" hidden="1"/>
    <col min="8046" max="8285" width="8.625" style="1269" hidden="1"/>
    <col min="8286" max="8291" width="14.875" style="1269" hidden="1"/>
    <col min="8292" max="8293" width="15.875" style="1269" hidden="1"/>
    <col min="8294" max="8299" width="16.125" style="1269" hidden="1"/>
    <col min="8300" max="8300" width="6.125" style="1269" hidden="1"/>
    <col min="8301" max="8301" width="3" style="1269" hidden="1"/>
    <col min="8302" max="8541" width="8.625" style="1269" hidden="1"/>
    <col min="8542" max="8547" width="14.875" style="1269" hidden="1"/>
    <col min="8548" max="8549" width="15.875" style="1269" hidden="1"/>
    <col min="8550" max="8555" width="16.125" style="1269" hidden="1"/>
    <col min="8556" max="8556" width="6.125" style="1269" hidden="1"/>
    <col min="8557" max="8557" width="3" style="1269" hidden="1"/>
    <col min="8558" max="8797" width="8.625" style="1269" hidden="1"/>
    <col min="8798" max="8803" width="14.875" style="1269" hidden="1"/>
    <col min="8804" max="8805" width="15.875" style="1269" hidden="1"/>
    <col min="8806" max="8811" width="16.125" style="1269" hidden="1"/>
    <col min="8812" max="8812" width="6.125" style="1269" hidden="1"/>
    <col min="8813" max="8813" width="3" style="1269" hidden="1"/>
    <col min="8814" max="9053" width="8.625" style="1269" hidden="1"/>
    <col min="9054" max="9059" width="14.875" style="1269" hidden="1"/>
    <col min="9060" max="9061" width="15.875" style="1269" hidden="1"/>
    <col min="9062" max="9067" width="16.125" style="1269" hidden="1"/>
    <col min="9068" max="9068" width="6.125" style="1269" hidden="1"/>
    <col min="9069" max="9069" width="3" style="1269" hidden="1"/>
    <col min="9070" max="9309" width="8.625" style="1269" hidden="1"/>
    <col min="9310" max="9315" width="14.875" style="1269" hidden="1"/>
    <col min="9316" max="9317" width="15.875" style="1269" hidden="1"/>
    <col min="9318" max="9323" width="16.125" style="1269" hidden="1"/>
    <col min="9324" max="9324" width="6.125" style="1269" hidden="1"/>
    <col min="9325" max="9325" width="3" style="1269" hidden="1"/>
    <col min="9326" max="9565" width="8.625" style="1269" hidden="1"/>
    <col min="9566" max="9571" width="14.875" style="1269" hidden="1"/>
    <col min="9572" max="9573" width="15.875" style="1269" hidden="1"/>
    <col min="9574" max="9579" width="16.125" style="1269" hidden="1"/>
    <col min="9580" max="9580" width="6.125" style="1269" hidden="1"/>
    <col min="9581" max="9581" width="3" style="1269" hidden="1"/>
    <col min="9582" max="9821" width="8.625" style="1269" hidden="1"/>
    <col min="9822" max="9827" width="14.875" style="1269" hidden="1"/>
    <col min="9828" max="9829" width="15.875" style="1269" hidden="1"/>
    <col min="9830" max="9835" width="16.125" style="1269" hidden="1"/>
    <col min="9836" max="9836" width="6.125" style="1269" hidden="1"/>
    <col min="9837" max="9837" width="3" style="1269" hidden="1"/>
    <col min="9838" max="10077" width="8.625" style="1269" hidden="1"/>
    <col min="10078" max="10083" width="14.875" style="1269" hidden="1"/>
    <col min="10084" max="10085" width="15.875" style="1269" hidden="1"/>
    <col min="10086" max="10091" width="16.125" style="1269" hidden="1"/>
    <col min="10092" max="10092" width="6.125" style="1269" hidden="1"/>
    <col min="10093" max="10093" width="3" style="1269" hidden="1"/>
    <col min="10094" max="10333" width="8.625" style="1269" hidden="1"/>
    <col min="10334" max="10339" width="14.875" style="1269" hidden="1"/>
    <col min="10340" max="10341" width="15.875" style="1269" hidden="1"/>
    <col min="10342" max="10347" width="16.125" style="1269" hidden="1"/>
    <col min="10348" max="10348" width="6.125" style="1269" hidden="1"/>
    <col min="10349" max="10349" width="3" style="1269" hidden="1"/>
    <col min="10350" max="10589" width="8.625" style="1269" hidden="1"/>
    <col min="10590" max="10595" width="14.875" style="1269" hidden="1"/>
    <col min="10596" max="10597" width="15.875" style="1269" hidden="1"/>
    <col min="10598" max="10603" width="16.125" style="1269" hidden="1"/>
    <col min="10604" max="10604" width="6.125" style="1269" hidden="1"/>
    <col min="10605" max="10605" width="3" style="1269" hidden="1"/>
    <col min="10606" max="10845" width="8.625" style="1269" hidden="1"/>
    <col min="10846" max="10851" width="14.875" style="1269" hidden="1"/>
    <col min="10852" max="10853" width="15.875" style="1269" hidden="1"/>
    <col min="10854" max="10859" width="16.125" style="1269" hidden="1"/>
    <col min="10860" max="10860" width="6.125" style="1269" hidden="1"/>
    <col min="10861" max="10861" width="3" style="1269" hidden="1"/>
    <col min="10862" max="11101" width="8.625" style="1269" hidden="1"/>
    <col min="11102" max="11107" width="14.875" style="1269" hidden="1"/>
    <col min="11108" max="11109" width="15.875" style="1269" hidden="1"/>
    <col min="11110" max="11115" width="16.125" style="1269" hidden="1"/>
    <col min="11116" max="11116" width="6.125" style="1269" hidden="1"/>
    <col min="11117" max="11117" width="3" style="1269" hidden="1"/>
    <col min="11118" max="11357" width="8.625" style="1269" hidden="1"/>
    <col min="11358" max="11363" width="14.875" style="1269" hidden="1"/>
    <col min="11364" max="11365" width="15.875" style="1269" hidden="1"/>
    <col min="11366" max="11371" width="16.125" style="1269" hidden="1"/>
    <col min="11372" max="11372" width="6.125" style="1269" hidden="1"/>
    <col min="11373" max="11373" width="3" style="1269" hidden="1"/>
    <col min="11374" max="11613" width="8.625" style="1269" hidden="1"/>
    <col min="11614" max="11619" width="14.875" style="1269" hidden="1"/>
    <col min="11620" max="11621" width="15.875" style="1269" hidden="1"/>
    <col min="11622" max="11627" width="16.125" style="1269" hidden="1"/>
    <col min="11628" max="11628" width="6.125" style="1269" hidden="1"/>
    <col min="11629" max="11629" width="3" style="1269" hidden="1"/>
    <col min="11630" max="11869" width="8.625" style="1269" hidden="1"/>
    <col min="11870" max="11875" width="14.875" style="1269" hidden="1"/>
    <col min="11876" max="11877" width="15.875" style="1269" hidden="1"/>
    <col min="11878" max="11883" width="16.125" style="1269" hidden="1"/>
    <col min="11884" max="11884" width="6.125" style="1269" hidden="1"/>
    <col min="11885" max="11885" width="3" style="1269" hidden="1"/>
    <col min="11886" max="12125" width="8.625" style="1269" hidden="1"/>
    <col min="12126" max="12131" width="14.875" style="1269" hidden="1"/>
    <col min="12132" max="12133" width="15.875" style="1269" hidden="1"/>
    <col min="12134" max="12139" width="16.125" style="1269" hidden="1"/>
    <col min="12140" max="12140" width="6.125" style="1269" hidden="1"/>
    <col min="12141" max="12141" width="3" style="1269" hidden="1"/>
    <col min="12142" max="12381" width="8.625" style="1269" hidden="1"/>
    <col min="12382" max="12387" width="14.875" style="1269" hidden="1"/>
    <col min="12388" max="12389" width="15.875" style="1269" hidden="1"/>
    <col min="12390" max="12395" width="16.125" style="1269" hidden="1"/>
    <col min="12396" max="12396" width="6.125" style="1269" hidden="1"/>
    <col min="12397" max="12397" width="3" style="1269" hidden="1"/>
    <col min="12398" max="12637" width="8.625" style="1269" hidden="1"/>
    <col min="12638" max="12643" width="14.875" style="1269" hidden="1"/>
    <col min="12644" max="12645" width="15.875" style="1269" hidden="1"/>
    <col min="12646" max="12651" width="16.125" style="1269" hidden="1"/>
    <col min="12652" max="12652" width="6.125" style="1269" hidden="1"/>
    <col min="12653" max="12653" width="3" style="1269" hidden="1"/>
    <col min="12654" max="12893" width="8.625" style="1269" hidden="1"/>
    <col min="12894" max="12899" width="14.875" style="1269" hidden="1"/>
    <col min="12900" max="12901" width="15.875" style="1269" hidden="1"/>
    <col min="12902" max="12907" width="16.125" style="1269" hidden="1"/>
    <col min="12908" max="12908" width="6.125" style="1269" hidden="1"/>
    <col min="12909" max="12909" width="3" style="1269" hidden="1"/>
    <col min="12910" max="13149" width="8.625" style="1269" hidden="1"/>
    <col min="13150" max="13155" width="14.875" style="1269" hidden="1"/>
    <col min="13156" max="13157" width="15.875" style="1269" hidden="1"/>
    <col min="13158" max="13163" width="16.125" style="1269" hidden="1"/>
    <col min="13164" max="13164" width="6.125" style="1269" hidden="1"/>
    <col min="13165" max="13165" width="3" style="1269" hidden="1"/>
    <col min="13166" max="13405" width="8.625" style="1269" hidden="1"/>
    <col min="13406" max="13411" width="14.875" style="1269" hidden="1"/>
    <col min="13412" max="13413" width="15.875" style="1269" hidden="1"/>
    <col min="13414" max="13419" width="16.125" style="1269" hidden="1"/>
    <col min="13420" max="13420" width="6.125" style="1269" hidden="1"/>
    <col min="13421" max="13421" width="3" style="1269" hidden="1"/>
    <col min="13422" max="13661" width="8.625" style="1269" hidden="1"/>
    <col min="13662" max="13667" width="14.875" style="1269" hidden="1"/>
    <col min="13668" max="13669" width="15.875" style="1269" hidden="1"/>
    <col min="13670" max="13675" width="16.125" style="1269" hidden="1"/>
    <col min="13676" max="13676" width="6.125" style="1269" hidden="1"/>
    <col min="13677" max="13677" width="3" style="1269" hidden="1"/>
    <col min="13678" max="13917" width="8.625" style="1269" hidden="1"/>
    <col min="13918" max="13923" width="14.875" style="1269" hidden="1"/>
    <col min="13924" max="13925" width="15.875" style="1269" hidden="1"/>
    <col min="13926" max="13931" width="16.125" style="1269" hidden="1"/>
    <col min="13932" max="13932" width="6.125" style="1269" hidden="1"/>
    <col min="13933" max="13933" width="3" style="1269" hidden="1"/>
    <col min="13934" max="14173" width="8.625" style="1269" hidden="1"/>
    <col min="14174" max="14179" width="14.875" style="1269" hidden="1"/>
    <col min="14180" max="14181" width="15.875" style="1269" hidden="1"/>
    <col min="14182" max="14187" width="16.125" style="1269" hidden="1"/>
    <col min="14188" max="14188" width="6.125" style="1269" hidden="1"/>
    <col min="14189" max="14189" width="3" style="1269" hidden="1"/>
    <col min="14190" max="14429" width="8.625" style="1269" hidden="1"/>
    <col min="14430" max="14435" width="14.875" style="1269" hidden="1"/>
    <col min="14436" max="14437" width="15.875" style="1269" hidden="1"/>
    <col min="14438" max="14443" width="16.125" style="1269" hidden="1"/>
    <col min="14444" max="14444" width="6.125" style="1269" hidden="1"/>
    <col min="14445" max="14445" width="3" style="1269" hidden="1"/>
    <col min="14446" max="14685" width="8.625" style="1269" hidden="1"/>
    <col min="14686" max="14691" width="14.875" style="1269" hidden="1"/>
    <col min="14692" max="14693" width="15.875" style="1269" hidden="1"/>
    <col min="14694" max="14699" width="16.125" style="1269" hidden="1"/>
    <col min="14700" max="14700" width="6.125" style="1269" hidden="1"/>
    <col min="14701" max="14701" width="3" style="1269" hidden="1"/>
    <col min="14702" max="14941" width="8.625" style="1269" hidden="1"/>
    <col min="14942" max="14947" width="14.875" style="1269" hidden="1"/>
    <col min="14948" max="14949" width="15.875" style="1269" hidden="1"/>
    <col min="14950" max="14955" width="16.125" style="1269" hidden="1"/>
    <col min="14956" max="14956" width="6.125" style="1269" hidden="1"/>
    <col min="14957" max="14957" width="3" style="1269" hidden="1"/>
    <col min="14958" max="15197" width="8.625" style="1269" hidden="1"/>
    <col min="15198" max="15203" width="14.875" style="1269" hidden="1"/>
    <col min="15204" max="15205" width="15.875" style="1269" hidden="1"/>
    <col min="15206" max="15211" width="16.125" style="1269" hidden="1"/>
    <col min="15212" max="15212" width="6.125" style="1269" hidden="1"/>
    <col min="15213" max="15213" width="3" style="1269" hidden="1"/>
    <col min="15214" max="15453" width="8.625" style="1269" hidden="1"/>
    <col min="15454" max="15459" width="14.875" style="1269" hidden="1"/>
    <col min="15460" max="15461" width="15.875" style="1269" hidden="1"/>
    <col min="15462" max="15467" width="16.125" style="1269" hidden="1"/>
    <col min="15468" max="15468" width="6.125" style="1269" hidden="1"/>
    <col min="15469" max="15469" width="3" style="1269" hidden="1"/>
    <col min="15470" max="15709" width="8.625" style="1269" hidden="1"/>
    <col min="15710" max="15715" width="14.875" style="1269" hidden="1"/>
    <col min="15716" max="15717" width="15.875" style="1269" hidden="1"/>
    <col min="15718" max="15723" width="16.125" style="1269" hidden="1"/>
    <col min="15724" max="15724" width="6.125" style="1269" hidden="1"/>
    <col min="15725" max="15725" width="3" style="1269" hidden="1"/>
    <col min="15726" max="15965" width="8.625" style="1269" hidden="1"/>
    <col min="15966" max="15971" width="14.875" style="1269" hidden="1"/>
    <col min="15972" max="15973" width="15.875" style="1269" hidden="1"/>
    <col min="15974" max="15979" width="16.125" style="1269" hidden="1"/>
    <col min="15980" max="15980" width="6.125" style="1269" hidden="1"/>
    <col min="15981" max="15981" width="3" style="1269" hidden="1"/>
    <col min="15982" max="16221" width="8.625" style="1269" hidden="1"/>
    <col min="16222" max="16227" width="14.875" style="1269" hidden="1"/>
    <col min="16228" max="16229" width="15.875" style="1269" hidden="1"/>
    <col min="16230" max="16235" width="16.125" style="1269" hidden="1"/>
    <col min="16236" max="16236" width="6.125" style="1269" hidden="1"/>
    <col min="16237" max="16237" width="3" style="1269" hidden="1"/>
    <col min="16238" max="16384" width="8.625" style="1269" hidden="1"/>
  </cols>
  <sheetData>
    <row r="1" spans="1:143" ht="42.75" customHeight="1" x14ac:dyDescent="0.15">
      <c r="A1" s="1267"/>
      <c r="B1" s="1268"/>
      <c r="DD1" s="1269"/>
      <c r="DE1" s="1269"/>
    </row>
    <row r="2" spans="1:143" ht="25.5" customHeight="1" x14ac:dyDescent="0.15">
      <c r="A2" s="1270"/>
      <c r="C2" s="1270"/>
      <c r="O2" s="1270"/>
      <c r="P2" s="1270"/>
      <c r="Q2" s="1270"/>
      <c r="R2" s="1270"/>
      <c r="S2" s="1270"/>
      <c r="T2" s="1270"/>
      <c r="U2" s="1270"/>
      <c r="V2" s="1270"/>
      <c r="W2" s="1270"/>
      <c r="X2" s="1270"/>
      <c r="Y2" s="1270"/>
      <c r="Z2" s="1270"/>
      <c r="AA2" s="1270"/>
      <c r="AB2" s="1270"/>
      <c r="AC2" s="1270"/>
      <c r="AD2" s="1270"/>
      <c r="AE2" s="1270"/>
      <c r="AF2" s="1270"/>
      <c r="AG2" s="1270"/>
      <c r="AH2" s="1270"/>
      <c r="AI2" s="1270"/>
      <c r="AU2" s="1270"/>
      <c r="BG2" s="1270"/>
      <c r="BS2" s="1270"/>
      <c r="CE2" s="1270"/>
      <c r="CQ2" s="1270"/>
      <c r="DD2" s="1269"/>
      <c r="DE2" s="1269"/>
    </row>
    <row r="3" spans="1:143" ht="25.5" customHeight="1" x14ac:dyDescent="0.15">
      <c r="A3" s="1270"/>
      <c r="C3" s="1270"/>
      <c r="O3" s="1270"/>
      <c r="P3" s="1270"/>
      <c r="Q3" s="1270"/>
      <c r="R3" s="1270"/>
      <c r="S3" s="1270"/>
      <c r="T3" s="1270"/>
      <c r="U3" s="1270"/>
      <c r="V3" s="1270"/>
      <c r="W3" s="1270"/>
      <c r="X3" s="1270"/>
      <c r="Y3" s="1270"/>
      <c r="Z3" s="1270"/>
      <c r="AA3" s="1270"/>
      <c r="AB3" s="1270"/>
      <c r="AC3" s="1270"/>
      <c r="AD3" s="1270"/>
      <c r="AE3" s="1270"/>
      <c r="AF3" s="1270"/>
      <c r="AG3" s="1270"/>
      <c r="AH3" s="1270"/>
      <c r="AI3" s="1270"/>
      <c r="AU3" s="1270"/>
      <c r="BG3" s="1270"/>
      <c r="BS3" s="1270"/>
      <c r="CE3" s="1270"/>
      <c r="CQ3" s="1270"/>
      <c r="DD3" s="1269"/>
      <c r="DE3" s="1269"/>
    </row>
    <row r="4" spans="1:143" s="290" customFormat="1" x14ac:dyDescent="0.15">
      <c r="A4" s="1270"/>
      <c r="B4" s="1270"/>
      <c r="C4" s="1270"/>
      <c r="D4" s="1270"/>
      <c r="E4" s="1270"/>
      <c r="F4" s="1270"/>
      <c r="G4" s="1270"/>
      <c r="H4" s="1270"/>
      <c r="I4" s="1270"/>
      <c r="J4" s="1270"/>
      <c r="K4" s="1270"/>
      <c r="L4" s="1270"/>
      <c r="M4" s="1270"/>
      <c r="N4" s="1270"/>
      <c r="O4" s="1270"/>
      <c r="P4" s="1270"/>
      <c r="Q4" s="1270"/>
      <c r="R4" s="1270"/>
      <c r="S4" s="1270"/>
      <c r="T4" s="1270"/>
      <c r="U4" s="1270"/>
      <c r="V4" s="1270"/>
      <c r="W4" s="1270"/>
      <c r="X4" s="1270"/>
      <c r="Y4" s="1270"/>
      <c r="Z4" s="1270"/>
      <c r="AA4" s="1270"/>
      <c r="AB4" s="1270"/>
      <c r="AC4" s="1270"/>
      <c r="AD4" s="1270"/>
      <c r="AE4" s="1270"/>
      <c r="AF4" s="1270"/>
      <c r="AG4" s="1270"/>
      <c r="AH4" s="1270"/>
      <c r="AI4" s="1270"/>
      <c r="AJ4" s="1270"/>
      <c r="AK4" s="1270"/>
      <c r="AL4" s="1270"/>
      <c r="AM4" s="1270"/>
      <c r="AN4" s="1270"/>
      <c r="AO4" s="1270"/>
      <c r="AP4" s="1270"/>
      <c r="AQ4" s="1270"/>
      <c r="AR4" s="1270"/>
      <c r="AS4" s="1270"/>
      <c r="AT4" s="1270"/>
      <c r="AU4" s="1270"/>
      <c r="AV4" s="1270"/>
      <c r="AW4" s="1270"/>
      <c r="AX4" s="1270"/>
      <c r="AY4" s="1270"/>
      <c r="AZ4" s="1270"/>
      <c r="BA4" s="1270"/>
      <c r="BB4" s="1270"/>
      <c r="BC4" s="1270"/>
      <c r="BD4" s="1270"/>
      <c r="BE4" s="1270"/>
      <c r="BF4" s="1270"/>
      <c r="BG4" s="1270"/>
      <c r="BH4" s="1270"/>
      <c r="BI4" s="1270"/>
      <c r="BJ4" s="1270"/>
      <c r="BK4" s="1270"/>
      <c r="BL4" s="1270"/>
      <c r="BM4" s="1270"/>
      <c r="BN4" s="1270"/>
      <c r="BO4" s="1270"/>
      <c r="BP4" s="1270"/>
      <c r="BQ4" s="1270"/>
      <c r="BR4" s="1270"/>
      <c r="BS4" s="1270"/>
      <c r="BT4" s="1270"/>
      <c r="BU4" s="1270"/>
      <c r="BV4" s="1270"/>
      <c r="BW4" s="1270"/>
      <c r="BX4" s="1270"/>
      <c r="BY4" s="1270"/>
      <c r="BZ4" s="1270"/>
      <c r="CA4" s="1270"/>
      <c r="CB4" s="1270"/>
      <c r="CC4" s="1270"/>
      <c r="CD4" s="1270"/>
      <c r="CE4" s="1270"/>
      <c r="CF4" s="1270"/>
      <c r="CG4" s="1270"/>
      <c r="CH4" s="1270"/>
      <c r="CI4" s="1270"/>
      <c r="CJ4" s="1270"/>
      <c r="CK4" s="1270"/>
      <c r="CL4" s="1270"/>
      <c r="CM4" s="1270"/>
      <c r="CN4" s="1270"/>
      <c r="CO4" s="1270"/>
      <c r="CP4" s="1270"/>
      <c r="CQ4" s="1270"/>
      <c r="CR4" s="1270"/>
      <c r="CS4" s="1270"/>
      <c r="CT4" s="1270"/>
      <c r="CU4" s="1270"/>
      <c r="CV4" s="1270"/>
      <c r="CW4" s="1270"/>
      <c r="CX4" s="1270"/>
      <c r="CY4" s="1270"/>
      <c r="CZ4" s="1270"/>
      <c r="DA4" s="1270"/>
      <c r="DB4" s="1270"/>
      <c r="DC4" s="1270"/>
      <c r="DD4" s="1270"/>
      <c r="DE4" s="1270"/>
      <c r="DF4" s="291"/>
      <c r="DG4" s="291"/>
      <c r="DH4" s="291"/>
      <c r="DI4" s="291"/>
      <c r="DJ4" s="291"/>
      <c r="DK4" s="291"/>
      <c r="DL4" s="291"/>
      <c r="DM4" s="291"/>
      <c r="DN4" s="291"/>
      <c r="DO4" s="291"/>
      <c r="DP4" s="291"/>
      <c r="DQ4" s="291"/>
      <c r="DR4" s="291"/>
      <c r="DS4" s="291"/>
      <c r="DT4" s="291"/>
      <c r="DU4" s="291"/>
      <c r="DV4" s="291"/>
      <c r="DW4" s="291"/>
    </row>
    <row r="5" spans="1:143" s="290" customFormat="1" x14ac:dyDescent="0.15">
      <c r="A5" s="1270"/>
      <c r="B5" s="1270"/>
      <c r="C5" s="1270"/>
      <c r="D5" s="1270"/>
      <c r="E5" s="1270"/>
      <c r="F5" s="1270"/>
      <c r="G5" s="1270"/>
      <c r="H5" s="1270"/>
      <c r="I5" s="1270"/>
      <c r="J5" s="1270"/>
      <c r="K5" s="1270"/>
      <c r="L5" s="1270"/>
      <c r="M5" s="1270"/>
      <c r="N5" s="1270"/>
      <c r="O5" s="1270"/>
      <c r="P5" s="1270"/>
      <c r="Q5" s="1270"/>
      <c r="R5" s="1270"/>
      <c r="S5" s="1270"/>
      <c r="T5" s="1270"/>
      <c r="U5" s="1270"/>
      <c r="V5" s="1270"/>
      <c r="W5" s="1270"/>
      <c r="X5" s="1270"/>
      <c r="Y5" s="1270"/>
      <c r="Z5" s="1270"/>
      <c r="AA5" s="1270"/>
      <c r="AB5" s="1270"/>
      <c r="AC5" s="1270"/>
      <c r="AD5" s="1270"/>
      <c r="AE5" s="1270"/>
      <c r="AF5" s="1270"/>
      <c r="AG5" s="1270"/>
      <c r="AH5" s="1270"/>
      <c r="AI5" s="1270"/>
      <c r="AJ5" s="1270"/>
      <c r="AK5" s="1270"/>
      <c r="AL5" s="1270"/>
      <c r="AM5" s="1270"/>
      <c r="AN5" s="1270"/>
      <c r="AO5" s="1270"/>
      <c r="AP5" s="1270"/>
      <c r="AQ5" s="1270"/>
      <c r="AR5" s="1270"/>
      <c r="AS5" s="1270"/>
      <c r="AT5" s="1270"/>
      <c r="AU5" s="1270"/>
      <c r="AV5" s="1270"/>
      <c r="AW5" s="1270"/>
      <c r="AX5" s="1270"/>
      <c r="AY5" s="1270"/>
      <c r="AZ5" s="1270"/>
      <c r="BA5" s="1270"/>
      <c r="BB5" s="1270"/>
      <c r="BC5" s="1270"/>
      <c r="BD5" s="1270"/>
      <c r="BE5" s="1270"/>
      <c r="BF5" s="1270"/>
      <c r="BG5" s="1270"/>
      <c r="BH5" s="1270"/>
      <c r="BI5" s="1270"/>
      <c r="BJ5" s="1270"/>
      <c r="BK5" s="1270"/>
      <c r="BL5" s="1270"/>
      <c r="BM5" s="1270"/>
      <c r="BN5" s="1270"/>
      <c r="BO5" s="1270"/>
      <c r="BP5" s="1270"/>
      <c r="BQ5" s="1270"/>
      <c r="BR5" s="1270"/>
      <c r="BS5" s="1270"/>
      <c r="BT5" s="1270"/>
      <c r="BU5" s="1270"/>
      <c r="BV5" s="1270"/>
      <c r="BW5" s="1270"/>
      <c r="BX5" s="1270"/>
      <c r="BY5" s="1270"/>
      <c r="BZ5" s="1270"/>
      <c r="CA5" s="1270"/>
      <c r="CB5" s="1270"/>
      <c r="CC5" s="1270"/>
      <c r="CD5" s="1270"/>
      <c r="CE5" s="1270"/>
      <c r="CF5" s="1270"/>
      <c r="CG5" s="1270"/>
      <c r="CH5" s="1270"/>
      <c r="CI5" s="1270"/>
      <c r="CJ5" s="1270"/>
      <c r="CK5" s="1270"/>
      <c r="CL5" s="1270"/>
      <c r="CM5" s="1270"/>
      <c r="CN5" s="1270"/>
      <c r="CO5" s="1270"/>
      <c r="CP5" s="1270"/>
      <c r="CQ5" s="1270"/>
      <c r="CR5" s="1270"/>
      <c r="CS5" s="1270"/>
      <c r="CT5" s="1270"/>
      <c r="CU5" s="1270"/>
      <c r="CV5" s="1270"/>
      <c r="CW5" s="1270"/>
      <c r="CX5" s="1270"/>
      <c r="CY5" s="1270"/>
      <c r="CZ5" s="1270"/>
      <c r="DA5" s="1270"/>
      <c r="DB5" s="1270"/>
      <c r="DC5" s="1270"/>
      <c r="DD5" s="1270"/>
      <c r="DE5" s="1270"/>
      <c r="DF5" s="291"/>
      <c r="DG5" s="291"/>
      <c r="DH5" s="291"/>
      <c r="DI5" s="291"/>
      <c r="DJ5" s="291"/>
      <c r="DK5" s="291"/>
      <c r="DL5" s="291"/>
      <c r="DM5" s="291"/>
      <c r="DN5" s="291"/>
      <c r="DO5" s="291"/>
      <c r="DP5" s="291"/>
      <c r="DQ5" s="291"/>
      <c r="DR5" s="291"/>
      <c r="DS5" s="291"/>
      <c r="DT5" s="291"/>
      <c r="DU5" s="291"/>
      <c r="DV5" s="291"/>
      <c r="DW5" s="291"/>
    </row>
    <row r="6" spans="1:143" s="290" customFormat="1" x14ac:dyDescent="0.15">
      <c r="A6" s="1270"/>
      <c r="B6" s="1270"/>
      <c r="C6" s="1270"/>
      <c r="D6" s="1270"/>
      <c r="E6" s="1270"/>
      <c r="F6" s="1270"/>
      <c r="G6" s="1270"/>
      <c r="H6" s="1270"/>
      <c r="I6" s="1270"/>
      <c r="J6" s="1270"/>
      <c r="K6" s="1270"/>
      <c r="L6" s="1270"/>
      <c r="M6" s="1270"/>
      <c r="N6" s="1270"/>
      <c r="O6" s="1270"/>
      <c r="P6" s="1270"/>
      <c r="Q6" s="1270"/>
      <c r="R6" s="1270"/>
      <c r="S6" s="1270"/>
      <c r="T6" s="1270"/>
      <c r="U6" s="1270"/>
      <c r="V6" s="1270"/>
      <c r="W6" s="1270"/>
      <c r="X6" s="1270"/>
      <c r="Y6" s="1270"/>
      <c r="Z6" s="1270"/>
      <c r="AA6" s="1270"/>
      <c r="AB6" s="1270"/>
      <c r="AC6" s="1270"/>
      <c r="AD6" s="1270"/>
      <c r="AE6" s="1270"/>
      <c r="AF6" s="1270"/>
      <c r="AG6" s="1270"/>
      <c r="AH6" s="1270"/>
      <c r="AI6" s="1270"/>
      <c r="AJ6" s="1270"/>
      <c r="AK6" s="1270"/>
      <c r="AL6" s="1270"/>
      <c r="AM6" s="1270"/>
      <c r="AN6" s="1270"/>
      <c r="AO6" s="1270"/>
      <c r="AP6" s="1270"/>
      <c r="AQ6" s="1270"/>
      <c r="AR6" s="1270"/>
      <c r="AS6" s="1270"/>
      <c r="AT6" s="1270"/>
      <c r="AU6" s="1270"/>
      <c r="AV6" s="1270"/>
      <c r="AW6" s="1270"/>
      <c r="AX6" s="1270"/>
      <c r="AY6" s="1270"/>
      <c r="AZ6" s="1270"/>
      <c r="BA6" s="1270"/>
      <c r="BB6" s="1270"/>
      <c r="BC6" s="1270"/>
      <c r="BD6" s="1270"/>
      <c r="BE6" s="1270"/>
      <c r="BF6" s="1270"/>
      <c r="BG6" s="1270"/>
      <c r="BH6" s="1270"/>
      <c r="BI6" s="1270"/>
      <c r="BJ6" s="1270"/>
      <c r="BK6" s="1270"/>
      <c r="BL6" s="1270"/>
      <c r="BM6" s="1270"/>
      <c r="BN6" s="1270"/>
      <c r="BO6" s="1270"/>
      <c r="BP6" s="1270"/>
      <c r="BQ6" s="1270"/>
      <c r="BR6" s="1270"/>
      <c r="BS6" s="1270"/>
      <c r="BT6" s="1270"/>
      <c r="BU6" s="1270"/>
      <c r="BV6" s="1270"/>
      <c r="BW6" s="1270"/>
      <c r="BX6" s="1270"/>
      <c r="BY6" s="1270"/>
      <c r="BZ6" s="1270"/>
      <c r="CA6" s="1270"/>
      <c r="CB6" s="1270"/>
      <c r="CC6" s="1270"/>
      <c r="CD6" s="1270"/>
      <c r="CE6" s="1270"/>
      <c r="CF6" s="1270"/>
      <c r="CG6" s="1270"/>
      <c r="CH6" s="1270"/>
      <c r="CI6" s="1270"/>
      <c r="CJ6" s="1270"/>
      <c r="CK6" s="1270"/>
      <c r="CL6" s="1270"/>
      <c r="CM6" s="1270"/>
      <c r="CN6" s="1270"/>
      <c r="CO6" s="1270"/>
      <c r="CP6" s="1270"/>
      <c r="CQ6" s="1270"/>
      <c r="CR6" s="1270"/>
      <c r="CS6" s="1270"/>
      <c r="CT6" s="1270"/>
      <c r="CU6" s="1270"/>
      <c r="CV6" s="1270"/>
      <c r="CW6" s="1270"/>
      <c r="CX6" s="1270"/>
      <c r="CY6" s="1270"/>
      <c r="CZ6" s="1270"/>
      <c r="DA6" s="1270"/>
      <c r="DB6" s="1270"/>
      <c r="DC6" s="1270"/>
      <c r="DD6" s="1270"/>
      <c r="DE6" s="1270"/>
      <c r="DF6" s="291"/>
      <c r="DG6" s="291"/>
      <c r="DH6" s="291"/>
      <c r="DI6" s="291"/>
      <c r="DJ6" s="291"/>
      <c r="DK6" s="291"/>
      <c r="DL6" s="291"/>
      <c r="DM6" s="291"/>
      <c r="DN6" s="291"/>
      <c r="DO6" s="291"/>
      <c r="DP6" s="291"/>
      <c r="DQ6" s="291"/>
      <c r="DR6" s="291"/>
      <c r="DS6" s="291"/>
      <c r="DT6" s="291"/>
      <c r="DU6" s="291"/>
      <c r="DV6" s="291"/>
      <c r="DW6" s="291"/>
    </row>
    <row r="7" spans="1:143" s="290" customFormat="1" x14ac:dyDescent="0.15">
      <c r="A7" s="1270"/>
      <c r="B7" s="1270"/>
      <c r="C7" s="1270"/>
      <c r="D7" s="1270"/>
      <c r="E7" s="1270"/>
      <c r="F7" s="1270"/>
      <c r="G7" s="1270"/>
      <c r="H7" s="1270"/>
      <c r="I7" s="1270"/>
      <c r="J7" s="1270"/>
      <c r="K7" s="1270"/>
      <c r="L7" s="1270"/>
      <c r="M7" s="1270"/>
      <c r="N7" s="1270"/>
      <c r="O7" s="1270"/>
      <c r="P7" s="1270"/>
      <c r="Q7" s="1270"/>
      <c r="R7" s="1270"/>
      <c r="S7" s="1270"/>
      <c r="T7" s="1270"/>
      <c r="U7" s="1270"/>
      <c r="V7" s="1270"/>
      <c r="W7" s="1270"/>
      <c r="X7" s="1270"/>
      <c r="Y7" s="1270"/>
      <c r="Z7" s="1270"/>
      <c r="AA7" s="1270"/>
      <c r="AB7" s="1270"/>
      <c r="AC7" s="1270"/>
      <c r="AD7" s="1270"/>
      <c r="AE7" s="1270"/>
      <c r="AF7" s="1270"/>
      <c r="AG7" s="1270"/>
      <c r="AH7" s="1270"/>
      <c r="AI7" s="1270"/>
      <c r="AJ7" s="1270"/>
      <c r="AK7" s="1270"/>
      <c r="AL7" s="1270"/>
      <c r="AM7" s="1270"/>
      <c r="AN7" s="1270"/>
      <c r="AO7" s="1270"/>
      <c r="AP7" s="1270"/>
      <c r="AQ7" s="1270"/>
      <c r="AR7" s="1270"/>
      <c r="AS7" s="1270"/>
      <c r="AT7" s="1270"/>
      <c r="AU7" s="1270"/>
      <c r="AV7" s="1270"/>
      <c r="AW7" s="1270"/>
      <c r="AX7" s="1270"/>
      <c r="AY7" s="1270"/>
      <c r="AZ7" s="1270"/>
      <c r="BA7" s="1270"/>
      <c r="BB7" s="1270"/>
      <c r="BC7" s="1270"/>
      <c r="BD7" s="1270"/>
      <c r="BE7" s="1270"/>
      <c r="BF7" s="1270"/>
      <c r="BG7" s="1270"/>
      <c r="BH7" s="1270"/>
      <c r="BI7" s="1270"/>
      <c r="BJ7" s="1270"/>
      <c r="BK7" s="1270"/>
      <c r="BL7" s="1270"/>
      <c r="BM7" s="1270"/>
      <c r="BN7" s="1270"/>
      <c r="BO7" s="1270"/>
      <c r="BP7" s="1270"/>
      <c r="BQ7" s="1270"/>
      <c r="BR7" s="1270"/>
      <c r="BS7" s="1270"/>
      <c r="BT7" s="1270"/>
      <c r="BU7" s="1270"/>
      <c r="BV7" s="1270"/>
      <c r="BW7" s="1270"/>
      <c r="BX7" s="1270"/>
      <c r="BY7" s="1270"/>
      <c r="BZ7" s="1270"/>
      <c r="CA7" s="1270"/>
      <c r="CB7" s="1270"/>
      <c r="CC7" s="1270"/>
      <c r="CD7" s="1270"/>
      <c r="CE7" s="1270"/>
      <c r="CF7" s="1270"/>
      <c r="CG7" s="1270"/>
      <c r="CH7" s="1270"/>
      <c r="CI7" s="1270"/>
      <c r="CJ7" s="1270"/>
      <c r="CK7" s="1270"/>
      <c r="CL7" s="1270"/>
      <c r="CM7" s="1270"/>
      <c r="CN7" s="1270"/>
      <c r="CO7" s="1270"/>
      <c r="CP7" s="1270"/>
      <c r="CQ7" s="1270"/>
      <c r="CR7" s="1270"/>
      <c r="CS7" s="1270"/>
      <c r="CT7" s="1270"/>
      <c r="CU7" s="1270"/>
      <c r="CV7" s="1270"/>
      <c r="CW7" s="1270"/>
      <c r="CX7" s="1270"/>
      <c r="CY7" s="1270"/>
      <c r="CZ7" s="1270"/>
      <c r="DA7" s="1270"/>
      <c r="DB7" s="1270"/>
      <c r="DC7" s="1270"/>
      <c r="DD7" s="1270"/>
      <c r="DE7" s="1270"/>
      <c r="DF7" s="291"/>
      <c r="DG7" s="291"/>
      <c r="DH7" s="291"/>
      <c r="DI7" s="291"/>
      <c r="DJ7" s="291"/>
      <c r="DK7" s="291"/>
      <c r="DL7" s="291"/>
      <c r="DM7" s="291"/>
      <c r="DN7" s="291"/>
      <c r="DO7" s="291"/>
      <c r="DP7" s="291"/>
      <c r="DQ7" s="291"/>
      <c r="DR7" s="291"/>
      <c r="DS7" s="291"/>
      <c r="DT7" s="291"/>
      <c r="DU7" s="291"/>
      <c r="DV7" s="291"/>
      <c r="DW7" s="291"/>
    </row>
    <row r="8" spans="1:143" s="290" customFormat="1" x14ac:dyDescent="0.15">
      <c r="A8" s="1270"/>
      <c r="B8" s="1270"/>
      <c r="C8" s="1270"/>
      <c r="D8" s="1270"/>
      <c r="E8" s="1270"/>
      <c r="F8" s="1270"/>
      <c r="G8" s="1270"/>
      <c r="H8" s="1270"/>
      <c r="I8" s="1270"/>
      <c r="J8" s="1270"/>
      <c r="K8" s="1270"/>
      <c r="L8" s="1270"/>
      <c r="M8" s="1270"/>
      <c r="N8" s="1270"/>
      <c r="O8" s="1270"/>
      <c r="P8" s="1270"/>
      <c r="Q8" s="1270"/>
      <c r="R8" s="1270"/>
      <c r="S8" s="1270"/>
      <c r="T8" s="1270"/>
      <c r="U8" s="1270"/>
      <c r="V8" s="1270"/>
      <c r="W8" s="1270"/>
      <c r="X8" s="1270"/>
      <c r="Y8" s="1270"/>
      <c r="Z8" s="1270"/>
      <c r="AA8" s="1270"/>
      <c r="AB8" s="1270"/>
      <c r="AC8" s="1270"/>
      <c r="AD8" s="1270"/>
      <c r="AE8" s="1270"/>
      <c r="AF8" s="1270"/>
      <c r="AG8" s="1270"/>
      <c r="AH8" s="1270"/>
      <c r="AI8" s="1270"/>
      <c r="AJ8" s="1270"/>
      <c r="AK8" s="1270"/>
      <c r="AL8" s="1270"/>
      <c r="AM8" s="1270"/>
      <c r="AN8" s="1270"/>
      <c r="AO8" s="1270"/>
      <c r="AP8" s="1270"/>
      <c r="AQ8" s="1270"/>
      <c r="AR8" s="1270"/>
      <c r="AS8" s="1270"/>
      <c r="AT8" s="1270"/>
      <c r="AU8" s="1270"/>
      <c r="AV8" s="1270"/>
      <c r="AW8" s="1270"/>
      <c r="AX8" s="1270"/>
      <c r="AY8" s="1270"/>
      <c r="AZ8" s="1270"/>
      <c r="BA8" s="1270"/>
      <c r="BB8" s="1270"/>
      <c r="BC8" s="1270"/>
      <c r="BD8" s="1270"/>
      <c r="BE8" s="1270"/>
      <c r="BF8" s="1270"/>
      <c r="BG8" s="1270"/>
      <c r="BH8" s="1270"/>
      <c r="BI8" s="1270"/>
      <c r="BJ8" s="1270"/>
      <c r="BK8" s="1270"/>
      <c r="BL8" s="1270"/>
      <c r="BM8" s="1270"/>
      <c r="BN8" s="1270"/>
      <c r="BO8" s="1270"/>
      <c r="BP8" s="1270"/>
      <c r="BQ8" s="1270"/>
      <c r="BR8" s="1270"/>
      <c r="BS8" s="1270"/>
      <c r="BT8" s="1270"/>
      <c r="BU8" s="1270"/>
      <c r="BV8" s="1270"/>
      <c r="BW8" s="1270"/>
      <c r="BX8" s="1270"/>
      <c r="BY8" s="1270"/>
      <c r="BZ8" s="1270"/>
      <c r="CA8" s="1270"/>
      <c r="CB8" s="1270"/>
      <c r="CC8" s="1270"/>
      <c r="CD8" s="1270"/>
      <c r="CE8" s="1270"/>
      <c r="CF8" s="1270"/>
      <c r="CG8" s="1270"/>
      <c r="CH8" s="1270"/>
      <c r="CI8" s="1270"/>
      <c r="CJ8" s="1270"/>
      <c r="CK8" s="1270"/>
      <c r="CL8" s="1270"/>
      <c r="CM8" s="1270"/>
      <c r="CN8" s="1270"/>
      <c r="CO8" s="1270"/>
      <c r="CP8" s="1270"/>
      <c r="CQ8" s="1270"/>
      <c r="CR8" s="1270"/>
      <c r="CS8" s="1270"/>
      <c r="CT8" s="1270"/>
      <c r="CU8" s="1270"/>
      <c r="CV8" s="1270"/>
      <c r="CW8" s="1270"/>
      <c r="CX8" s="1270"/>
      <c r="CY8" s="1270"/>
      <c r="CZ8" s="1270"/>
      <c r="DA8" s="1270"/>
      <c r="DB8" s="1270"/>
      <c r="DC8" s="1270"/>
      <c r="DD8" s="1270"/>
      <c r="DE8" s="1270"/>
      <c r="DF8" s="291"/>
      <c r="DG8" s="291"/>
      <c r="DH8" s="291"/>
      <c r="DI8" s="291"/>
      <c r="DJ8" s="291"/>
      <c r="DK8" s="291"/>
      <c r="DL8" s="291"/>
      <c r="DM8" s="291"/>
      <c r="DN8" s="291"/>
      <c r="DO8" s="291"/>
      <c r="DP8" s="291"/>
      <c r="DQ8" s="291"/>
      <c r="DR8" s="291"/>
      <c r="DS8" s="291"/>
      <c r="DT8" s="291"/>
      <c r="DU8" s="291"/>
      <c r="DV8" s="291"/>
      <c r="DW8" s="291"/>
    </row>
    <row r="9" spans="1:143" s="290" customFormat="1" x14ac:dyDescent="0.15">
      <c r="A9" s="1270"/>
      <c r="B9" s="1270"/>
      <c r="C9" s="1270"/>
      <c r="D9" s="1270"/>
      <c r="E9" s="1270"/>
      <c r="F9" s="1270"/>
      <c r="G9" s="1270"/>
      <c r="H9" s="1270"/>
      <c r="I9" s="1270"/>
      <c r="J9" s="1270"/>
      <c r="K9" s="1270"/>
      <c r="L9" s="1270"/>
      <c r="M9" s="1270"/>
      <c r="N9" s="1270"/>
      <c r="O9" s="1270"/>
      <c r="P9" s="1270"/>
      <c r="Q9" s="1270"/>
      <c r="R9" s="1270"/>
      <c r="S9" s="1270"/>
      <c r="T9" s="1270"/>
      <c r="U9" s="1270"/>
      <c r="V9" s="1270"/>
      <c r="W9" s="1270"/>
      <c r="X9" s="1270"/>
      <c r="Y9" s="1270"/>
      <c r="Z9" s="1270"/>
      <c r="AA9" s="1270"/>
      <c r="AB9" s="1270"/>
      <c r="AC9" s="1270"/>
      <c r="AD9" s="1270"/>
      <c r="AE9" s="1270"/>
      <c r="AF9" s="1270"/>
      <c r="AG9" s="1270"/>
      <c r="AH9" s="1270"/>
      <c r="AI9" s="1270"/>
      <c r="AJ9" s="1270"/>
      <c r="AK9" s="1270"/>
      <c r="AL9" s="1270"/>
      <c r="AM9" s="1270"/>
      <c r="AN9" s="1270"/>
      <c r="AO9" s="1270"/>
      <c r="AP9" s="1270"/>
      <c r="AQ9" s="1270"/>
      <c r="AR9" s="1270"/>
      <c r="AS9" s="1270"/>
      <c r="AT9" s="1270"/>
      <c r="AU9" s="1270"/>
      <c r="AV9" s="1270"/>
      <c r="AW9" s="1270"/>
      <c r="AX9" s="1270"/>
      <c r="AY9" s="1270"/>
      <c r="AZ9" s="1270"/>
      <c r="BA9" s="1270"/>
      <c r="BB9" s="1270"/>
      <c r="BC9" s="1270"/>
      <c r="BD9" s="1270"/>
      <c r="BE9" s="1270"/>
      <c r="BF9" s="1270"/>
      <c r="BG9" s="1270"/>
      <c r="BH9" s="1270"/>
      <c r="BI9" s="1270"/>
      <c r="BJ9" s="1270"/>
      <c r="BK9" s="1270"/>
      <c r="BL9" s="1270"/>
      <c r="BM9" s="1270"/>
      <c r="BN9" s="1270"/>
      <c r="BO9" s="1270"/>
      <c r="BP9" s="1270"/>
      <c r="BQ9" s="1270"/>
      <c r="BR9" s="1270"/>
      <c r="BS9" s="1270"/>
      <c r="BT9" s="1270"/>
      <c r="BU9" s="1270"/>
      <c r="BV9" s="1270"/>
      <c r="BW9" s="1270"/>
      <c r="BX9" s="1270"/>
      <c r="BY9" s="1270"/>
      <c r="BZ9" s="1270"/>
      <c r="CA9" s="1270"/>
      <c r="CB9" s="1270"/>
      <c r="CC9" s="1270"/>
      <c r="CD9" s="1270"/>
      <c r="CE9" s="1270"/>
      <c r="CF9" s="1270"/>
      <c r="CG9" s="1270"/>
      <c r="CH9" s="1270"/>
      <c r="CI9" s="1270"/>
      <c r="CJ9" s="1270"/>
      <c r="CK9" s="1270"/>
      <c r="CL9" s="1270"/>
      <c r="CM9" s="1270"/>
      <c r="CN9" s="1270"/>
      <c r="CO9" s="1270"/>
      <c r="CP9" s="1270"/>
      <c r="CQ9" s="1270"/>
      <c r="CR9" s="1270"/>
      <c r="CS9" s="1270"/>
      <c r="CT9" s="1270"/>
      <c r="CU9" s="1270"/>
      <c r="CV9" s="1270"/>
      <c r="CW9" s="1270"/>
      <c r="CX9" s="1270"/>
      <c r="CY9" s="1270"/>
      <c r="CZ9" s="1270"/>
      <c r="DA9" s="1270"/>
      <c r="DB9" s="1270"/>
      <c r="DC9" s="1270"/>
      <c r="DD9" s="1270"/>
      <c r="DE9" s="1270"/>
      <c r="DF9" s="291"/>
      <c r="DG9" s="291"/>
      <c r="DH9" s="291"/>
      <c r="DI9" s="291"/>
      <c r="DJ9" s="291"/>
      <c r="DK9" s="291"/>
      <c r="DL9" s="291"/>
      <c r="DM9" s="291"/>
      <c r="DN9" s="291"/>
      <c r="DO9" s="291"/>
      <c r="DP9" s="291"/>
      <c r="DQ9" s="291"/>
      <c r="DR9" s="291"/>
      <c r="DS9" s="291"/>
      <c r="DT9" s="291"/>
      <c r="DU9" s="291"/>
      <c r="DV9" s="291"/>
      <c r="DW9" s="291"/>
    </row>
    <row r="10" spans="1:143" s="290" customFormat="1" x14ac:dyDescent="0.15">
      <c r="A10" s="1270"/>
      <c r="B10" s="1270"/>
      <c r="C10" s="1270"/>
      <c r="D10" s="1270"/>
      <c r="E10" s="1270"/>
      <c r="F10" s="1270"/>
      <c r="G10" s="1270"/>
      <c r="H10" s="1270"/>
      <c r="I10" s="1270"/>
      <c r="J10" s="1270"/>
      <c r="K10" s="1270"/>
      <c r="L10" s="1270"/>
      <c r="M10" s="1270"/>
      <c r="N10" s="1270"/>
      <c r="O10" s="1270"/>
      <c r="P10" s="1270"/>
      <c r="Q10" s="1270"/>
      <c r="R10" s="1270"/>
      <c r="S10" s="1270"/>
      <c r="T10" s="1270"/>
      <c r="U10" s="1270"/>
      <c r="V10" s="1270"/>
      <c r="W10" s="1270"/>
      <c r="X10" s="1270"/>
      <c r="Y10" s="1270"/>
      <c r="Z10" s="1270"/>
      <c r="AA10" s="1270"/>
      <c r="AB10" s="1270"/>
      <c r="AC10" s="1270"/>
      <c r="AD10" s="1270"/>
      <c r="AE10" s="1270"/>
      <c r="AF10" s="1270"/>
      <c r="AG10" s="1270"/>
      <c r="AH10" s="1270"/>
      <c r="AI10" s="1270"/>
      <c r="AJ10" s="1270"/>
      <c r="AK10" s="1270"/>
      <c r="AL10" s="1270"/>
      <c r="AM10" s="1270"/>
      <c r="AN10" s="1270"/>
      <c r="AO10" s="1270"/>
      <c r="AP10" s="1270"/>
      <c r="AQ10" s="1270"/>
      <c r="AR10" s="1270"/>
      <c r="AS10" s="1270"/>
      <c r="AT10" s="1270"/>
      <c r="AU10" s="1270"/>
      <c r="AV10" s="1270"/>
      <c r="AW10" s="1270"/>
      <c r="AX10" s="1270"/>
      <c r="AY10" s="1270"/>
      <c r="AZ10" s="1270"/>
      <c r="BA10" s="1270"/>
      <c r="BB10" s="1270"/>
      <c r="BC10" s="1270"/>
      <c r="BD10" s="1270"/>
      <c r="BE10" s="1270"/>
      <c r="BF10" s="1270"/>
      <c r="BG10" s="1270"/>
      <c r="BH10" s="1270"/>
      <c r="BI10" s="1270"/>
      <c r="BJ10" s="1270"/>
      <c r="BK10" s="1270"/>
      <c r="BL10" s="1270"/>
      <c r="BM10" s="1270"/>
      <c r="BN10" s="1270"/>
      <c r="BO10" s="1270"/>
      <c r="BP10" s="1270"/>
      <c r="BQ10" s="1270"/>
      <c r="BR10" s="1270"/>
      <c r="BS10" s="1270"/>
      <c r="BT10" s="1270"/>
      <c r="BU10" s="1270"/>
      <c r="BV10" s="1270"/>
      <c r="BW10" s="1270"/>
      <c r="BX10" s="1270"/>
      <c r="BY10" s="1270"/>
      <c r="BZ10" s="1270"/>
      <c r="CA10" s="1270"/>
      <c r="CB10" s="1270"/>
      <c r="CC10" s="1270"/>
      <c r="CD10" s="1270"/>
      <c r="CE10" s="1270"/>
      <c r="CF10" s="1270"/>
      <c r="CG10" s="1270"/>
      <c r="CH10" s="1270"/>
      <c r="CI10" s="1270"/>
      <c r="CJ10" s="1270"/>
      <c r="CK10" s="1270"/>
      <c r="CL10" s="1270"/>
      <c r="CM10" s="1270"/>
      <c r="CN10" s="1270"/>
      <c r="CO10" s="1270"/>
      <c r="CP10" s="1270"/>
      <c r="CQ10" s="1270"/>
      <c r="CR10" s="1270"/>
      <c r="CS10" s="1270"/>
      <c r="CT10" s="1270"/>
      <c r="CU10" s="1270"/>
      <c r="CV10" s="1270"/>
      <c r="CW10" s="1270"/>
      <c r="CX10" s="1270"/>
      <c r="CY10" s="1270"/>
      <c r="CZ10" s="1270"/>
      <c r="DA10" s="1270"/>
      <c r="DB10" s="1270"/>
      <c r="DC10" s="1270"/>
      <c r="DD10" s="1270"/>
      <c r="DE10" s="1270"/>
      <c r="DF10" s="291"/>
      <c r="DG10" s="291"/>
      <c r="DH10" s="291"/>
      <c r="DI10" s="291"/>
      <c r="DJ10" s="291"/>
      <c r="DK10" s="291"/>
      <c r="DL10" s="291"/>
      <c r="DM10" s="291"/>
      <c r="DN10" s="291"/>
      <c r="DO10" s="291"/>
      <c r="DP10" s="291"/>
      <c r="DQ10" s="291"/>
      <c r="DR10" s="291"/>
      <c r="DS10" s="291"/>
      <c r="DT10" s="291"/>
      <c r="DU10" s="291"/>
      <c r="DV10" s="291"/>
      <c r="DW10" s="291"/>
      <c r="EM10" s="290" t="s">
        <v>584</v>
      </c>
    </row>
    <row r="11" spans="1:143" s="290" customFormat="1" x14ac:dyDescent="0.15">
      <c r="A11" s="1270"/>
      <c r="B11" s="1270"/>
      <c r="C11" s="1270"/>
      <c r="D11" s="1270"/>
      <c r="E11" s="1270"/>
      <c r="F11" s="1270"/>
      <c r="G11" s="1270"/>
      <c r="H11" s="1270"/>
      <c r="I11" s="1270"/>
      <c r="J11" s="1270"/>
      <c r="K11" s="1270"/>
      <c r="L11" s="1270"/>
      <c r="M11" s="1270"/>
      <c r="N11" s="1270"/>
      <c r="O11" s="1270"/>
      <c r="P11" s="1270"/>
      <c r="Q11" s="1270"/>
      <c r="R11" s="1270"/>
      <c r="S11" s="1270"/>
      <c r="T11" s="1270"/>
      <c r="U11" s="1270"/>
      <c r="V11" s="1270"/>
      <c r="W11" s="1270"/>
      <c r="X11" s="1270"/>
      <c r="Y11" s="1270"/>
      <c r="Z11" s="1270"/>
      <c r="AA11" s="1270"/>
      <c r="AB11" s="1270"/>
      <c r="AC11" s="1270"/>
      <c r="AD11" s="1270"/>
      <c r="AE11" s="1270"/>
      <c r="AF11" s="1270"/>
      <c r="AG11" s="1270"/>
      <c r="AH11" s="1270"/>
      <c r="AI11" s="1270"/>
      <c r="AJ11" s="1270"/>
      <c r="AK11" s="1270"/>
      <c r="AL11" s="1270"/>
      <c r="AM11" s="1270"/>
      <c r="AN11" s="1270"/>
      <c r="AO11" s="1270"/>
      <c r="AP11" s="1270"/>
      <c r="AQ11" s="1270"/>
      <c r="AR11" s="1270"/>
      <c r="AS11" s="1270"/>
      <c r="AT11" s="1270"/>
      <c r="AU11" s="1270"/>
      <c r="AV11" s="1270"/>
      <c r="AW11" s="1270"/>
      <c r="AX11" s="1270"/>
      <c r="AY11" s="1270"/>
      <c r="AZ11" s="1270"/>
      <c r="BA11" s="1270"/>
      <c r="BB11" s="1270"/>
      <c r="BC11" s="1270"/>
      <c r="BD11" s="1270"/>
      <c r="BE11" s="1270"/>
      <c r="BF11" s="1270"/>
      <c r="BG11" s="1270"/>
      <c r="BH11" s="1270"/>
      <c r="BI11" s="1270"/>
      <c r="BJ11" s="1270"/>
      <c r="BK11" s="1270"/>
      <c r="BL11" s="1270"/>
      <c r="BM11" s="1270"/>
      <c r="BN11" s="1270"/>
      <c r="BO11" s="1270"/>
      <c r="BP11" s="1270"/>
      <c r="BQ11" s="1270"/>
      <c r="BR11" s="1270"/>
      <c r="BS11" s="1270"/>
      <c r="BT11" s="1270"/>
      <c r="BU11" s="1270"/>
      <c r="BV11" s="1270"/>
      <c r="BW11" s="1270"/>
      <c r="BX11" s="1270"/>
      <c r="BY11" s="1270"/>
      <c r="BZ11" s="1270"/>
      <c r="CA11" s="1270"/>
      <c r="CB11" s="1270"/>
      <c r="CC11" s="1270"/>
      <c r="CD11" s="1270"/>
      <c r="CE11" s="1270"/>
      <c r="CF11" s="1270"/>
      <c r="CG11" s="1270"/>
      <c r="CH11" s="1270"/>
      <c r="CI11" s="1270"/>
      <c r="CJ11" s="1270"/>
      <c r="CK11" s="1270"/>
      <c r="CL11" s="1270"/>
      <c r="CM11" s="1270"/>
      <c r="CN11" s="1270"/>
      <c r="CO11" s="1270"/>
      <c r="CP11" s="1270"/>
      <c r="CQ11" s="1270"/>
      <c r="CR11" s="1270"/>
      <c r="CS11" s="1270"/>
      <c r="CT11" s="1270"/>
      <c r="CU11" s="1270"/>
      <c r="CV11" s="1270"/>
      <c r="CW11" s="1270"/>
      <c r="CX11" s="1270"/>
      <c r="CY11" s="1270"/>
      <c r="CZ11" s="1270"/>
      <c r="DA11" s="1270"/>
      <c r="DB11" s="1270"/>
      <c r="DC11" s="1270"/>
      <c r="DD11" s="1270"/>
      <c r="DE11" s="1270"/>
      <c r="DF11" s="291"/>
      <c r="DG11" s="291"/>
      <c r="DH11" s="291"/>
      <c r="DI11" s="291"/>
      <c r="DJ11" s="291"/>
      <c r="DK11" s="291"/>
      <c r="DL11" s="291"/>
      <c r="DM11" s="291"/>
      <c r="DN11" s="291"/>
      <c r="DO11" s="291"/>
      <c r="DP11" s="291"/>
      <c r="DQ11" s="291"/>
      <c r="DR11" s="291"/>
      <c r="DS11" s="291"/>
      <c r="DT11" s="291"/>
      <c r="DU11" s="291"/>
      <c r="DV11" s="291"/>
      <c r="DW11" s="291"/>
    </row>
    <row r="12" spans="1:143" s="290" customFormat="1" x14ac:dyDescent="0.15">
      <c r="A12" s="1270"/>
      <c r="B12" s="1270"/>
      <c r="C12" s="1270"/>
      <c r="D12" s="1270"/>
      <c r="E12" s="1270"/>
      <c r="F12" s="1270"/>
      <c r="G12" s="1270"/>
      <c r="H12" s="1270"/>
      <c r="I12" s="1270"/>
      <c r="J12" s="1270"/>
      <c r="K12" s="1270"/>
      <c r="L12" s="1270"/>
      <c r="M12" s="1270"/>
      <c r="N12" s="1270"/>
      <c r="O12" s="1270"/>
      <c r="P12" s="1270"/>
      <c r="Q12" s="1270"/>
      <c r="R12" s="1270"/>
      <c r="S12" s="1270"/>
      <c r="T12" s="1270"/>
      <c r="U12" s="1270"/>
      <c r="V12" s="1270"/>
      <c r="W12" s="1270"/>
      <c r="X12" s="1270"/>
      <c r="Y12" s="1270"/>
      <c r="Z12" s="1270"/>
      <c r="AA12" s="1270"/>
      <c r="AB12" s="1270"/>
      <c r="AC12" s="1270"/>
      <c r="AD12" s="1270"/>
      <c r="AE12" s="1270"/>
      <c r="AF12" s="1270"/>
      <c r="AG12" s="1270"/>
      <c r="AH12" s="1270"/>
      <c r="AI12" s="1270"/>
      <c r="AJ12" s="1270"/>
      <c r="AK12" s="1270"/>
      <c r="AL12" s="1270"/>
      <c r="AM12" s="1270"/>
      <c r="AN12" s="1270"/>
      <c r="AO12" s="1270"/>
      <c r="AP12" s="1270"/>
      <c r="AQ12" s="1270"/>
      <c r="AR12" s="1270"/>
      <c r="AS12" s="1270"/>
      <c r="AT12" s="1270"/>
      <c r="AU12" s="1270"/>
      <c r="AV12" s="1270"/>
      <c r="AW12" s="1270"/>
      <c r="AX12" s="1270"/>
      <c r="AY12" s="1270"/>
      <c r="AZ12" s="1270"/>
      <c r="BA12" s="1270"/>
      <c r="BB12" s="1270"/>
      <c r="BC12" s="1270"/>
      <c r="BD12" s="1270"/>
      <c r="BE12" s="1270"/>
      <c r="BF12" s="1270"/>
      <c r="BG12" s="1270"/>
      <c r="BH12" s="1270"/>
      <c r="BI12" s="1270"/>
      <c r="BJ12" s="1270"/>
      <c r="BK12" s="1270"/>
      <c r="BL12" s="1270"/>
      <c r="BM12" s="1270"/>
      <c r="BN12" s="1270"/>
      <c r="BO12" s="1270"/>
      <c r="BP12" s="1270"/>
      <c r="BQ12" s="1270"/>
      <c r="BR12" s="1270"/>
      <c r="BS12" s="1270"/>
      <c r="BT12" s="1270"/>
      <c r="BU12" s="1270"/>
      <c r="BV12" s="1270"/>
      <c r="BW12" s="1270"/>
      <c r="BX12" s="1270"/>
      <c r="BY12" s="1270"/>
      <c r="BZ12" s="1270"/>
      <c r="CA12" s="1270"/>
      <c r="CB12" s="1270"/>
      <c r="CC12" s="1270"/>
      <c r="CD12" s="1270"/>
      <c r="CE12" s="1270"/>
      <c r="CF12" s="1270"/>
      <c r="CG12" s="1270"/>
      <c r="CH12" s="1270"/>
      <c r="CI12" s="1270"/>
      <c r="CJ12" s="1270"/>
      <c r="CK12" s="1270"/>
      <c r="CL12" s="1270"/>
      <c r="CM12" s="1270"/>
      <c r="CN12" s="1270"/>
      <c r="CO12" s="1270"/>
      <c r="CP12" s="1270"/>
      <c r="CQ12" s="1270"/>
      <c r="CR12" s="1270"/>
      <c r="CS12" s="1270"/>
      <c r="CT12" s="1270"/>
      <c r="CU12" s="1270"/>
      <c r="CV12" s="1270"/>
      <c r="CW12" s="1270"/>
      <c r="CX12" s="1270"/>
      <c r="CY12" s="1270"/>
      <c r="CZ12" s="1270"/>
      <c r="DA12" s="1270"/>
      <c r="DB12" s="1270"/>
      <c r="DC12" s="1270"/>
      <c r="DD12" s="1270"/>
      <c r="DE12" s="1270"/>
      <c r="DF12" s="291"/>
      <c r="DG12" s="291"/>
      <c r="DH12" s="291"/>
      <c r="DI12" s="291"/>
      <c r="DJ12" s="291"/>
      <c r="DK12" s="291"/>
      <c r="DL12" s="291"/>
      <c r="DM12" s="291"/>
      <c r="DN12" s="291"/>
      <c r="DO12" s="291"/>
      <c r="DP12" s="291"/>
      <c r="DQ12" s="291"/>
      <c r="DR12" s="291"/>
      <c r="DS12" s="291"/>
      <c r="DT12" s="291"/>
      <c r="DU12" s="291"/>
      <c r="DV12" s="291"/>
      <c r="DW12" s="291"/>
      <c r="EM12" s="290" t="s">
        <v>584</v>
      </c>
    </row>
    <row r="13" spans="1:143" s="290" customFormat="1" x14ac:dyDescent="0.15">
      <c r="A13" s="1270"/>
      <c r="B13" s="1270"/>
      <c r="C13" s="1270"/>
      <c r="D13" s="1270"/>
      <c r="E13" s="1270"/>
      <c r="F13" s="1270"/>
      <c r="G13" s="1270"/>
      <c r="H13" s="1270"/>
      <c r="I13" s="1270"/>
      <c r="J13" s="1270"/>
      <c r="K13" s="1270"/>
      <c r="L13" s="1270"/>
      <c r="M13" s="1270"/>
      <c r="N13" s="1270"/>
      <c r="O13" s="1270"/>
      <c r="P13" s="1270"/>
      <c r="Q13" s="1270"/>
      <c r="R13" s="1270"/>
      <c r="S13" s="1270"/>
      <c r="T13" s="1270"/>
      <c r="U13" s="1270"/>
      <c r="V13" s="1270"/>
      <c r="W13" s="1270"/>
      <c r="X13" s="1270"/>
      <c r="Y13" s="1270"/>
      <c r="Z13" s="1270"/>
      <c r="AA13" s="1270"/>
      <c r="AB13" s="1270"/>
      <c r="AC13" s="1270"/>
      <c r="AD13" s="1270"/>
      <c r="AE13" s="1270"/>
      <c r="AF13" s="1270"/>
      <c r="AG13" s="1270"/>
      <c r="AH13" s="1270"/>
      <c r="AI13" s="1270"/>
      <c r="AJ13" s="1270"/>
      <c r="AK13" s="1270"/>
      <c r="AL13" s="1270"/>
      <c r="AM13" s="1270"/>
      <c r="AN13" s="1270"/>
      <c r="AO13" s="1270"/>
      <c r="AP13" s="1270"/>
      <c r="AQ13" s="1270"/>
      <c r="AR13" s="1270"/>
      <c r="AS13" s="1270"/>
      <c r="AT13" s="1270"/>
      <c r="AU13" s="1270"/>
      <c r="AV13" s="1270"/>
      <c r="AW13" s="1270"/>
      <c r="AX13" s="1270"/>
      <c r="AY13" s="1270"/>
      <c r="AZ13" s="1270"/>
      <c r="BA13" s="1270"/>
      <c r="BB13" s="1270"/>
      <c r="BC13" s="1270"/>
      <c r="BD13" s="1270"/>
      <c r="BE13" s="1270"/>
      <c r="BF13" s="1270"/>
      <c r="BG13" s="1270"/>
      <c r="BH13" s="1270"/>
      <c r="BI13" s="1270"/>
      <c r="BJ13" s="1270"/>
      <c r="BK13" s="1270"/>
      <c r="BL13" s="1270"/>
      <c r="BM13" s="1270"/>
      <c r="BN13" s="1270"/>
      <c r="BO13" s="1270"/>
      <c r="BP13" s="1270"/>
      <c r="BQ13" s="1270"/>
      <c r="BR13" s="1270"/>
      <c r="BS13" s="1270"/>
      <c r="BT13" s="1270"/>
      <c r="BU13" s="1270"/>
      <c r="BV13" s="1270"/>
      <c r="BW13" s="1270"/>
      <c r="BX13" s="1270"/>
      <c r="BY13" s="1270"/>
      <c r="BZ13" s="1270"/>
      <c r="CA13" s="1270"/>
      <c r="CB13" s="1270"/>
      <c r="CC13" s="1270"/>
      <c r="CD13" s="1270"/>
      <c r="CE13" s="1270"/>
      <c r="CF13" s="1270"/>
      <c r="CG13" s="1270"/>
      <c r="CH13" s="1270"/>
      <c r="CI13" s="1270"/>
      <c r="CJ13" s="1270"/>
      <c r="CK13" s="1270"/>
      <c r="CL13" s="1270"/>
      <c r="CM13" s="1270"/>
      <c r="CN13" s="1270"/>
      <c r="CO13" s="1270"/>
      <c r="CP13" s="1270"/>
      <c r="CQ13" s="1270"/>
      <c r="CR13" s="1270"/>
      <c r="CS13" s="1270"/>
      <c r="CT13" s="1270"/>
      <c r="CU13" s="1270"/>
      <c r="CV13" s="1270"/>
      <c r="CW13" s="1270"/>
      <c r="CX13" s="1270"/>
      <c r="CY13" s="1270"/>
      <c r="CZ13" s="1270"/>
      <c r="DA13" s="1270"/>
      <c r="DB13" s="1270"/>
      <c r="DC13" s="1270"/>
      <c r="DD13" s="1270"/>
      <c r="DE13" s="1270"/>
      <c r="DF13" s="291"/>
      <c r="DG13" s="291"/>
      <c r="DH13" s="291"/>
      <c r="DI13" s="291"/>
      <c r="DJ13" s="291"/>
      <c r="DK13" s="291"/>
      <c r="DL13" s="291"/>
      <c r="DM13" s="291"/>
      <c r="DN13" s="291"/>
      <c r="DO13" s="291"/>
      <c r="DP13" s="291"/>
      <c r="DQ13" s="291"/>
      <c r="DR13" s="291"/>
      <c r="DS13" s="291"/>
      <c r="DT13" s="291"/>
      <c r="DU13" s="291"/>
      <c r="DV13" s="291"/>
      <c r="DW13" s="291"/>
    </row>
    <row r="14" spans="1:143" s="290" customFormat="1" x14ac:dyDescent="0.15">
      <c r="A14" s="1270"/>
      <c r="B14" s="1270"/>
      <c r="C14" s="1270"/>
      <c r="D14" s="1270"/>
      <c r="E14" s="1270"/>
      <c r="F14" s="1270"/>
      <c r="G14" s="1270"/>
      <c r="H14" s="1270"/>
      <c r="I14" s="1270"/>
      <c r="J14" s="1270"/>
      <c r="K14" s="1270"/>
      <c r="L14" s="1270"/>
      <c r="M14" s="1270"/>
      <c r="N14" s="1270"/>
      <c r="O14" s="1270"/>
      <c r="P14" s="1270"/>
      <c r="Q14" s="1270"/>
      <c r="R14" s="1270"/>
      <c r="S14" s="1270"/>
      <c r="T14" s="1270"/>
      <c r="U14" s="1270"/>
      <c r="V14" s="1270"/>
      <c r="W14" s="1270"/>
      <c r="X14" s="1270"/>
      <c r="Y14" s="1270"/>
      <c r="Z14" s="1270"/>
      <c r="AA14" s="1270"/>
      <c r="AB14" s="1270"/>
      <c r="AC14" s="1270"/>
      <c r="AD14" s="1270"/>
      <c r="AE14" s="1270"/>
      <c r="AF14" s="1270"/>
      <c r="AG14" s="1270"/>
      <c r="AH14" s="1270"/>
      <c r="AI14" s="1270"/>
      <c r="AJ14" s="1270"/>
      <c r="AK14" s="1270"/>
      <c r="AL14" s="1270"/>
      <c r="AM14" s="1270"/>
      <c r="AN14" s="1270"/>
      <c r="AO14" s="1270"/>
      <c r="AP14" s="1270"/>
      <c r="AQ14" s="1270"/>
      <c r="AR14" s="1270"/>
      <c r="AS14" s="1270"/>
      <c r="AT14" s="1270"/>
      <c r="AU14" s="1270"/>
      <c r="AV14" s="1270"/>
      <c r="AW14" s="1270"/>
      <c r="AX14" s="1270"/>
      <c r="AY14" s="1270"/>
      <c r="AZ14" s="1270"/>
      <c r="BA14" s="1270"/>
      <c r="BB14" s="1270"/>
      <c r="BC14" s="1270"/>
      <c r="BD14" s="1270"/>
      <c r="BE14" s="1270"/>
      <c r="BF14" s="1270"/>
      <c r="BG14" s="1270"/>
      <c r="BH14" s="1270"/>
      <c r="BI14" s="1270"/>
      <c r="BJ14" s="1270"/>
      <c r="BK14" s="1270"/>
      <c r="BL14" s="1270"/>
      <c r="BM14" s="1270"/>
      <c r="BN14" s="1270"/>
      <c r="BO14" s="1270"/>
      <c r="BP14" s="1270"/>
      <c r="BQ14" s="1270"/>
      <c r="BR14" s="1270"/>
      <c r="BS14" s="1270"/>
      <c r="BT14" s="1270"/>
      <c r="BU14" s="1270"/>
      <c r="BV14" s="1270"/>
      <c r="BW14" s="1270"/>
      <c r="BX14" s="1270"/>
      <c r="BY14" s="1270"/>
      <c r="BZ14" s="1270"/>
      <c r="CA14" s="1270"/>
      <c r="CB14" s="1270"/>
      <c r="CC14" s="1270"/>
      <c r="CD14" s="1270"/>
      <c r="CE14" s="1270"/>
      <c r="CF14" s="1270"/>
      <c r="CG14" s="1270"/>
      <c r="CH14" s="1270"/>
      <c r="CI14" s="1270"/>
      <c r="CJ14" s="1270"/>
      <c r="CK14" s="1270"/>
      <c r="CL14" s="1270"/>
      <c r="CM14" s="1270"/>
      <c r="CN14" s="1270"/>
      <c r="CO14" s="1270"/>
      <c r="CP14" s="1270"/>
      <c r="CQ14" s="1270"/>
      <c r="CR14" s="1270"/>
      <c r="CS14" s="1270"/>
      <c r="CT14" s="1270"/>
      <c r="CU14" s="1270"/>
      <c r="CV14" s="1270"/>
      <c r="CW14" s="1270"/>
      <c r="CX14" s="1270"/>
      <c r="CY14" s="1270"/>
      <c r="CZ14" s="1270"/>
      <c r="DA14" s="1270"/>
      <c r="DB14" s="1270"/>
      <c r="DC14" s="1270"/>
      <c r="DD14" s="1270"/>
      <c r="DE14" s="1270"/>
      <c r="DF14" s="291"/>
      <c r="DG14" s="291"/>
      <c r="DH14" s="291"/>
      <c r="DI14" s="291"/>
      <c r="DJ14" s="291"/>
      <c r="DK14" s="291"/>
      <c r="DL14" s="291"/>
      <c r="DM14" s="291"/>
      <c r="DN14" s="291"/>
      <c r="DO14" s="291"/>
      <c r="DP14" s="291"/>
      <c r="DQ14" s="291"/>
      <c r="DR14" s="291"/>
      <c r="DS14" s="291"/>
      <c r="DT14" s="291"/>
      <c r="DU14" s="291"/>
      <c r="DV14" s="291"/>
      <c r="DW14" s="291"/>
    </row>
    <row r="15" spans="1:143" s="290" customFormat="1" x14ac:dyDescent="0.15">
      <c r="A15" s="1269"/>
      <c r="B15" s="1270"/>
      <c r="C15" s="1270"/>
      <c r="D15" s="1270"/>
      <c r="E15" s="1270"/>
      <c r="F15" s="1270"/>
      <c r="G15" s="1270"/>
      <c r="H15" s="1270"/>
      <c r="I15" s="1270"/>
      <c r="J15" s="1270"/>
      <c r="K15" s="1270"/>
      <c r="L15" s="1270"/>
      <c r="M15" s="1270"/>
      <c r="N15" s="1270"/>
      <c r="O15" s="1270"/>
      <c r="P15" s="1270"/>
      <c r="Q15" s="1270"/>
      <c r="R15" s="1270"/>
      <c r="S15" s="1270"/>
      <c r="T15" s="1270"/>
      <c r="U15" s="1270"/>
      <c r="V15" s="1270"/>
      <c r="W15" s="1270"/>
      <c r="X15" s="1270"/>
      <c r="Y15" s="1270"/>
      <c r="Z15" s="1270"/>
      <c r="AA15" s="1270"/>
      <c r="AB15" s="1270"/>
      <c r="AC15" s="1270"/>
      <c r="AD15" s="1270"/>
      <c r="AE15" s="1270"/>
      <c r="AF15" s="1270"/>
      <c r="AG15" s="1270"/>
      <c r="AH15" s="1270"/>
      <c r="AI15" s="1270"/>
      <c r="AJ15" s="1270"/>
      <c r="AK15" s="1270"/>
      <c r="AL15" s="1270"/>
      <c r="AM15" s="1270"/>
      <c r="AN15" s="1270"/>
      <c r="AO15" s="1270"/>
      <c r="AP15" s="1270"/>
      <c r="AQ15" s="1270"/>
      <c r="AR15" s="1270"/>
      <c r="AS15" s="1270"/>
      <c r="AT15" s="1270"/>
      <c r="AU15" s="1270"/>
      <c r="AV15" s="1270"/>
      <c r="AW15" s="1270"/>
      <c r="AX15" s="1270"/>
      <c r="AY15" s="1270"/>
      <c r="AZ15" s="1270"/>
      <c r="BA15" s="1270"/>
      <c r="BB15" s="1270"/>
      <c r="BC15" s="1270"/>
      <c r="BD15" s="1270"/>
      <c r="BE15" s="1270"/>
      <c r="BF15" s="1270"/>
      <c r="BG15" s="1270"/>
      <c r="BH15" s="1270"/>
      <c r="BI15" s="1270"/>
      <c r="BJ15" s="1270"/>
      <c r="BK15" s="1270"/>
      <c r="BL15" s="1270"/>
      <c r="BM15" s="1270"/>
      <c r="BN15" s="1270"/>
      <c r="BO15" s="1270"/>
      <c r="BP15" s="1270"/>
      <c r="BQ15" s="1270"/>
      <c r="BR15" s="1270"/>
      <c r="BS15" s="1270"/>
      <c r="BT15" s="1270"/>
      <c r="BU15" s="1270"/>
      <c r="BV15" s="1270"/>
      <c r="BW15" s="1270"/>
      <c r="BX15" s="1270"/>
      <c r="BY15" s="1270"/>
      <c r="BZ15" s="1270"/>
      <c r="CA15" s="1270"/>
      <c r="CB15" s="1270"/>
      <c r="CC15" s="1270"/>
      <c r="CD15" s="1270"/>
      <c r="CE15" s="1270"/>
      <c r="CF15" s="1270"/>
      <c r="CG15" s="1270"/>
      <c r="CH15" s="1270"/>
      <c r="CI15" s="1270"/>
      <c r="CJ15" s="1270"/>
      <c r="CK15" s="1270"/>
      <c r="CL15" s="1270"/>
      <c r="CM15" s="1270"/>
      <c r="CN15" s="1270"/>
      <c r="CO15" s="1270"/>
      <c r="CP15" s="1270"/>
      <c r="CQ15" s="1270"/>
      <c r="CR15" s="1270"/>
      <c r="CS15" s="1270"/>
      <c r="CT15" s="1270"/>
      <c r="CU15" s="1270"/>
      <c r="CV15" s="1270"/>
      <c r="CW15" s="1270"/>
      <c r="CX15" s="1270"/>
      <c r="CY15" s="1270"/>
      <c r="CZ15" s="1270"/>
      <c r="DA15" s="1270"/>
      <c r="DB15" s="1270"/>
      <c r="DC15" s="1270"/>
      <c r="DD15" s="1270"/>
      <c r="DE15" s="1270"/>
      <c r="DF15" s="291"/>
      <c r="DG15" s="291"/>
      <c r="DH15" s="291"/>
      <c r="DI15" s="291"/>
      <c r="DJ15" s="291"/>
      <c r="DK15" s="291"/>
      <c r="DL15" s="291"/>
      <c r="DM15" s="291"/>
      <c r="DN15" s="291"/>
      <c r="DO15" s="291"/>
      <c r="DP15" s="291"/>
      <c r="DQ15" s="291"/>
      <c r="DR15" s="291"/>
      <c r="DS15" s="291"/>
      <c r="DT15" s="291"/>
      <c r="DU15" s="291"/>
      <c r="DV15" s="291"/>
      <c r="DW15" s="291"/>
    </row>
    <row r="16" spans="1:143" s="290" customFormat="1" x14ac:dyDescent="0.15">
      <c r="A16" s="1269"/>
      <c r="B16" s="1270"/>
      <c r="C16" s="1270"/>
      <c r="D16" s="1270"/>
      <c r="E16" s="1270"/>
      <c r="F16" s="1270"/>
      <c r="G16" s="1270"/>
      <c r="H16" s="1270"/>
      <c r="I16" s="1270"/>
      <c r="J16" s="1270"/>
      <c r="K16" s="1270"/>
      <c r="L16" s="1270"/>
      <c r="M16" s="1270"/>
      <c r="N16" s="1270"/>
      <c r="O16" s="1270"/>
      <c r="P16" s="1270"/>
      <c r="Q16" s="1270"/>
      <c r="R16" s="1270"/>
      <c r="S16" s="1270"/>
      <c r="T16" s="1270"/>
      <c r="U16" s="1270"/>
      <c r="V16" s="1270"/>
      <c r="W16" s="1270"/>
      <c r="X16" s="1270"/>
      <c r="Y16" s="1270"/>
      <c r="Z16" s="1270"/>
      <c r="AA16" s="1270"/>
      <c r="AB16" s="1270"/>
      <c r="AC16" s="1270"/>
      <c r="AD16" s="1270"/>
      <c r="AE16" s="1270"/>
      <c r="AF16" s="1270"/>
      <c r="AG16" s="1270"/>
      <c r="AH16" s="1270"/>
      <c r="AI16" s="1270"/>
      <c r="AJ16" s="1270"/>
      <c r="AK16" s="1270"/>
      <c r="AL16" s="1270"/>
      <c r="AM16" s="1270"/>
      <c r="AN16" s="1270"/>
      <c r="AO16" s="1270"/>
      <c r="AP16" s="1270"/>
      <c r="AQ16" s="1270"/>
      <c r="AR16" s="1270"/>
      <c r="AS16" s="1270"/>
      <c r="AT16" s="1270"/>
      <c r="AU16" s="1270"/>
      <c r="AV16" s="1270"/>
      <c r="AW16" s="1270"/>
      <c r="AX16" s="1270"/>
      <c r="AY16" s="1270"/>
      <c r="AZ16" s="1270"/>
      <c r="BA16" s="1270"/>
      <c r="BB16" s="1270"/>
      <c r="BC16" s="1270"/>
      <c r="BD16" s="1270"/>
      <c r="BE16" s="1270"/>
      <c r="BF16" s="1270"/>
      <c r="BG16" s="1270"/>
      <c r="BH16" s="1270"/>
      <c r="BI16" s="1270"/>
      <c r="BJ16" s="1270"/>
      <c r="BK16" s="1270"/>
      <c r="BL16" s="1270"/>
      <c r="BM16" s="1270"/>
      <c r="BN16" s="1270"/>
      <c r="BO16" s="1270"/>
      <c r="BP16" s="1270"/>
      <c r="BQ16" s="1270"/>
      <c r="BR16" s="1270"/>
      <c r="BS16" s="1270"/>
      <c r="BT16" s="1270"/>
      <c r="BU16" s="1270"/>
      <c r="BV16" s="1270"/>
      <c r="BW16" s="1270"/>
      <c r="BX16" s="1270"/>
      <c r="BY16" s="1270"/>
      <c r="BZ16" s="1270"/>
      <c r="CA16" s="1270"/>
      <c r="CB16" s="1270"/>
      <c r="CC16" s="1270"/>
      <c r="CD16" s="1270"/>
      <c r="CE16" s="1270"/>
      <c r="CF16" s="1270"/>
      <c r="CG16" s="1270"/>
      <c r="CH16" s="1270"/>
      <c r="CI16" s="1270"/>
      <c r="CJ16" s="1270"/>
      <c r="CK16" s="1270"/>
      <c r="CL16" s="1270"/>
      <c r="CM16" s="1270"/>
      <c r="CN16" s="1270"/>
      <c r="CO16" s="1270"/>
      <c r="CP16" s="1270"/>
      <c r="CQ16" s="1270"/>
      <c r="CR16" s="1270"/>
      <c r="CS16" s="1270"/>
      <c r="CT16" s="1270"/>
      <c r="CU16" s="1270"/>
      <c r="CV16" s="1270"/>
      <c r="CW16" s="1270"/>
      <c r="CX16" s="1270"/>
      <c r="CY16" s="1270"/>
      <c r="CZ16" s="1270"/>
      <c r="DA16" s="1270"/>
      <c r="DB16" s="1270"/>
      <c r="DC16" s="1270"/>
      <c r="DD16" s="1270"/>
      <c r="DE16" s="1270"/>
      <c r="DF16" s="291"/>
      <c r="DG16" s="291"/>
      <c r="DH16" s="291"/>
      <c r="DI16" s="291"/>
      <c r="DJ16" s="291"/>
      <c r="DK16" s="291"/>
      <c r="DL16" s="291"/>
      <c r="DM16" s="291"/>
      <c r="DN16" s="291"/>
      <c r="DO16" s="291"/>
      <c r="DP16" s="291"/>
      <c r="DQ16" s="291"/>
      <c r="DR16" s="291"/>
      <c r="DS16" s="291"/>
      <c r="DT16" s="291"/>
      <c r="DU16" s="291"/>
      <c r="DV16" s="291"/>
      <c r="DW16" s="291"/>
    </row>
    <row r="17" spans="1:351" s="290" customFormat="1" x14ac:dyDescent="0.15">
      <c r="A17" s="1269"/>
      <c r="B17" s="1270"/>
      <c r="C17" s="1270"/>
      <c r="D17" s="1270"/>
      <c r="E17" s="1270"/>
      <c r="F17" s="1270"/>
      <c r="G17" s="1270"/>
      <c r="H17" s="1270"/>
      <c r="I17" s="1270"/>
      <c r="J17" s="1270"/>
      <c r="K17" s="1270"/>
      <c r="L17" s="1270"/>
      <c r="M17" s="1270"/>
      <c r="N17" s="1270"/>
      <c r="O17" s="1270"/>
      <c r="P17" s="1270"/>
      <c r="Q17" s="1270"/>
      <c r="R17" s="1270"/>
      <c r="S17" s="1270"/>
      <c r="T17" s="1270"/>
      <c r="U17" s="1270"/>
      <c r="V17" s="1270"/>
      <c r="W17" s="1270"/>
      <c r="X17" s="1270"/>
      <c r="Y17" s="1270"/>
      <c r="Z17" s="1270"/>
      <c r="AA17" s="1270"/>
      <c r="AB17" s="1270"/>
      <c r="AC17" s="1270"/>
      <c r="AD17" s="1270"/>
      <c r="AE17" s="1270"/>
      <c r="AF17" s="1270"/>
      <c r="AG17" s="1270"/>
      <c r="AH17" s="1270"/>
      <c r="AI17" s="1270"/>
      <c r="AJ17" s="1270"/>
      <c r="AK17" s="1270"/>
      <c r="AL17" s="1270"/>
      <c r="AM17" s="1270"/>
      <c r="AN17" s="1270"/>
      <c r="AO17" s="1270"/>
      <c r="AP17" s="1270"/>
      <c r="AQ17" s="1270"/>
      <c r="AR17" s="1270"/>
      <c r="AS17" s="1270"/>
      <c r="AT17" s="1270"/>
      <c r="AU17" s="1270"/>
      <c r="AV17" s="1270"/>
      <c r="AW17" s="1270"/>
      <c r="AX17" s="1270"/>
      <c r="AY17" s="1270"/>
      <c r="AZ17" s="1270"/>
      <c r="BA17" s="1270"/>
      <c r="BB17" s="1270"/>
      <c r="BC17" s="1270"/>
      <c r="BD17" s="1270"/>
      <c r="BE17" s="1270"/>
      <c r="BF17" s="1270"/>
      <c r="BG17" s="1270"/>
      <c r="BH17" s="1270"/>
      <c r="BI17" s="1270"/>
      <c r="BJ17" s="1270"/>
      <c r="BK17" s="1270"/>
      <c r="BL17" s="1270"/>
      <c r="BM17" s="1270"/>
      <c r="BN17" s="1270"/>
      <c r="BO17" s="1270"/>
      <c r="BP17" s="1270"/>
      <c r="BQ17" s="1270"/>
      <c r="BR17" s="1270"/>
      <c r="BS17" s="1270"/>
      <c r="BT17" s="1270"/>
      <c r="BU17" s="1270"/>
      <c r="BV17" s="1270"/>
      <c r="BW17" s="1270"/>
      <c r="BX17" s="1270"/>
      <c r="BY17" s="1270"/>
      <c r="BZ17" s="1270"/>
      <c r="CA17" s="1270"/>
      <c r="CB17" s="1270"/>
      <c r="CC17" s="1270"/>
      <c r="CD17" s="1270"/>
      <c r="CE17" s="1270"/>
      <c r="CF17" s="1270"/>
      <c r="CG17" s="1270"/>
      <c r="CH17" s="1270"/>
      <c r="CI17" s="1270"/>
      <c r="CJ17" s="1270"/>
      <c r="CK17" s="1270"/>
      <c r="CL17" s="1270"/>
      <c r="CM17" s="1270"/>
      <c r="CN17" s="1270"/>
      <c r="CO17" s="1270"/>
      <c r="CP17" s="1270"/>
      <c r="CQ17" s="1270"/>
      <c r="CR17" s="1270"/>
      <c r="CS17" s="1270"/>
      <c r="CT17" s="1270"/>
      <c r="CU17" s="1270"/>
      <c r="CV17" s="1270"/>
      <c r="CW17" s="1270"/>
      <c r="CX17" s="1270"/>
      <c r="CY17" s="1270"/>
      <c r="CZ17" s="1270"/>
      <c r="DA17" s="1270"/>
      <c r="DB17" s="1270"/>
      <c r="DC17" s="1270"/>
      <c r="DD17" s="1270"/>
      <c r="DE17" s="1270"/>
      <c r="DF17" s="291"/>
      <c r="DG17" s="291"/>
      <c r="DH17" s="291"/>
      <c r="DI17" s="291"/>
      <c r="DJ17" s="291"/>
      <c r="DK17" s="291"/>
      <c r="DL17" s="291"/>
      <c r="DM17" s="291"/>
      <c r="DN17" s="291"/>
      <c r="DO17" s="291"/>
      <c r="DP17" s="291"/>
      <c r="DQ17" s="291"/>
      <c r="DR17" s="291"/>
      <c r="DS17" s="291"/>
      <c r="DT17" s="291"/>
      <c r="DU17" s="291"/>
      <c r="DV17" s="291"/>
      <c r="DW17" s="291"/>
    </row>
    <row r="18" spans="1:351" s="290" customFormat="1" x14ac:dyDescent="0.15">
      <c r="A18" s="1269"/>
      <c r="B18" s="1270"/>
      <c r="C18" s="1270"/>
      <c r="D18" s="1270"/>
      <c r="E18" s="1270"/>
      <c r="F18" s="1270"/>
      <c r="G18" s="1270"/>
      <c r="H18" s="1270"/>
      <c r="I18" s="1270"/>
      <c r="J18" s="1270"/>
      <c r="K18" s="1270"/>
      <c r="L18" s="1270"/>
      <c r="M18" s="1270"/>
      <c r="N18" s="1270"/>
      <c r="O18" s="1270"/>
      <c r="P18" s="1270"/>
      <c r="Q18" s="1270"/>
      <c r="R18" s="1270"/>
      <c r="S18" s="1270"/>
      <c r="T18" s="1270"/>
      <c r="U18" s="1270"/>
      <c r="V18" s="1270"/>
      <c r="W18" s="1270"/>
      <c r="X18" s="1270"/>
      <c r="Y18" s="1270"/>
      <c r="Z18" s="1270"/>
      <c r="AA18" s="1270"/>
      <c r="AB18" s="1270"/>
      <c r="AC18" s="1270"/>
      <c r="AD18" s="1270"/>
      <c r="AE18" s="1270"/>
      <c r="AF18" s="1270"/>
      <c r="AG18" s="1270"/>
      <c r="AH18" s="1270"/>
      <c r="AI18" s="1270"/>
      <c r="AJ18" s="1270"/>
      <c r="AK18" s="1270"/>
      <c r="AL18" s="1270"/>
      <c r="AM18" s="1270"/>
      <c r="AN18" s="1270"/>
      <c r="AO18" s="1270"/>
      <c r="AP18" s="1270"/>
      <c r="AQ18" s="1270"/>
      <c r="AR18" s="1270"/>
      <c r="AS18" s="1270"/>
      <c r="AT18" s="1270"/>
      <c r="AU18" s="1270"/>
      <c r="AV18" s="1270"/>
      <c r="AW18" s="1270"/>
      <c r="AX18" s="1270"/>
      <c r="AY18" s="1270"/>
      <c r="AZ18" s="1270"/>
      <c r="BA18" s="1270"/>
      <c r="BB18" s="1270"/>
      <c r="BC18" s="1270"/>
      <c r="BD18" s="1270"/>
      <c r="BE18" s="1270"/>
      <c r="BF18" s="1270"/>
      <c r="BG18" s="1270"/>
      <c r="BH18" s="1270"/>
      <c r="BI18" s="1270"/>
      <c r="BJ18" s="1270"/>
      <c r="BK18" s="1270"/>
      <c r="BL18" s="1270"/>
      <c r="BM18" s="1270"/>
      <c r="BN18" s="1270"/>
      <c r="BO18" s="1270"/>
      <c r="BP18" s="1270"/>
      <c r="BQ18" s="1270"/>
      <c r="BR18" s="1270"/>
      <c r="BS18" s="1270"/>
      <c r="BT18" s="1270"/>
      <c r="BU18" s="1270"/>
      <c r="BV18" s="1270"/>
      <c r="BW18" s="1270"/>
      <c r="BX18" s="1270"/>
      <c r="BY18" s="1270"/>
      <c r="BZ18" s="1270"/>
      <c r="CA18" s="1270"/>
      <c r="CB18" s="1270"/>
      <c r="CC18" s="1270"/>
      <c r="CD18" s="1270"/>
      <c r="CE18" s="1270"/>
      <c r="CF18" s="1270"/>
      <c r="CG18" s="1270"/>
      <c r="CH18" s="1270"/>
      <c r="CI18" s="1270"/>
      <c r="CJ18" s="1270"/>
      <c r="CK18" s="1270"/>
      <c r="CL18" s="1270"/>
      <c r="CM18" s="1270"/>
      <c r="CN18" s="1270"/>
      <c r="CO18" s="1270"/>
      <c r="CP18" s="1270"/>
      <c r="CQ18" s="1270"/>
      <c r="CR18" s="1270"/>
      <c r="CS18" s="1270"/>
      <c r="CT18" s="1270"/>
      <c r="CU18" s="1270"/>
      <c r="CV18" s="1270"/>
      <c r="CW18" s="1270"/>
      <c r="CX18" s="1270"/>
      <c r="CY18" s="1270"/>
      <c r="CZ18" s="1270"/>
      <c r="DA18" s="1270"/>
      <c r="DB18" s="1270"/>
      <c r="DC18" s="1270"/>
      <c r="DD18" s="1270"/>
      <c r="DE18" s="1270"/>
      <c r="DF18" s="291"/>
      <c r="DG18" s="291"/>
      <c r="DH18" s="291"/>
      <c r="DI18" s="291"/>
      <c r="DJ18" s="291"/>
      <c r="DK18" s="291"/>
      <c r="DL18" s="291"/>
      <c r="DM18" s="291"/>
      <c r="DN18" s="291"/>
      <c r="DO18" s="291"/>
      <c r="DP18" s="291"/>
      <c r="DQ18" s="291"/>
      <c r="DR18" s="291"/>
      <c r="DS18" s="291"/>
      <c r="DT18" s="291"/>
      <c r="DU18" s="291"/>
      <c r="DV18" s="291"/>
      <c r="DW18" s="291"/>
    </row>
    <row r="19" spans="1:351" x14ac:dyDescent="0.15">
      <c r="DD19" s="1269"/>
      <c r="DE19" s="1269"/>
    </row>
    <row r="20" spans="1:351" x14ac:dyDescent="0.15">
      <c r="DD20" s="1269"/>
      <c r="DE20" s="1269"/>
    </row>
    <row r="21" spans="1:351" ht="17.25" x14ac:dyDescent="0.15">
      <c r="B21" s="1271"/>
      <c r="C21" s="1272"/>
      <c r="D21" s="1272"/>
      <c r="E21" s="1272"/>
      <c r="F21" s="1272"/>
      <c r="G21" s="1272"/>
      <c r="H21" s="1272"/>
      <c r="I21" s="1272"/>
      <c r="J21" s="1272"/>
      <c r="K21" s="1272"/>
      <c r="L21" s="1272"/>
      <c r="M21" s="1272"/>
      <c r="N21" s="1273"/>
      <c r="O21" s="1272"/>
      <c r="P21" s="1272"/>
      <c r="Q21" s="1272"/>
      <c r="R21" s="1272"/>
      <c r="S21" s="1272"/>
      <c r="T21" s="1272"/>
      <c r="U21" s="1272"/>
      <c r="V21" s="1272"/>
      <c r="W21" s="1272"/>
      <c r="X21" s="1272"/>
      <c r="Y21" s="1272"/>
      <c r="Z21" s="1272"/>
      <c r="AA21" s="1272"/>
      <c r="AB21" s="1272"/>
      <c r="AC21" s="1272"/>
      <c r="AD21" s="1272"/>
      <c r="AE21" s="1272"/>
      <c r="AF21" s="1272"/>
      <c r="AG21" s="1272"/>
      <c r="AH21" s="1272"/>
      <c r="AI21" s="1272"/>
      <c r="AJ21" s="1272"/>
      <c r="AK21" s="1272"/>
      <c r="AL21" s="1272"/>
      <c r="AM21" s="1272"/>
      <c r="AN21" s="1272"/>
      <c r="AO21" s="1272"/>
      <c r="AP21" s="1272"/>
      <c r="AQ21" s="1272"/>
      <c r="AR21" s="1272"/>
      <c r="AS21" s="1272"/>
      <c r="AT21" s="1273"/>
      <c r="AU21" s="1272"/>
      <c r="AV21" s="1272"/>
      <c r="AW21" s="1272"/>
      <c r="AX21" s="1272"/>
      <c r="AY21" s="1272"/>
      <c r="AZ21" s="1272"/>
      <c r="BA21" s="1272"/>
      <c r="BB21" s="1272"/>
      <c r="BC21" s="1272"/>
      <c r="BD21" s="1272"/>
      <c r="BE21" s="1272"/>
      <c r="BF21" s="1273"/>
      <c r="BG21" s="1272"/>
      <c r="BH21" s="1272"/>
      <c r="BI21" s="1272"/>
      <c r="BJ21" s="1272"/>
      <c r="BK21" s="1272"/>
      <c r="BL21" s="1272"/>
      <c r="BM21" s="1272"/>
      <c r="BN21" s="1272"/>
      <c r="BO21" s="1272"/>
      <c r="BP21" s="1272"/>
      <c r="BQ21" s="1272"/>
      <c r="BR21" s="1273"/>
      <c r="BS21" s="1272"/>
      <c r="BT21" s="1272"/>
      <c r="BU21" s="1272"/>
      <c r="BV21" s="1272"/>
      <c r="BW21" s="1272"/>
      <c r="BX21" s="1272"/>
      <c r="BY21" s="1272"/>
      <c r="BZ21" s="1272"/>
      <c r="CA21" s="1272"/>
      <c r="CB21" s="1272"/>
      <c r="CC21" s="1272"/>
      <c r="CD21" s="1273"/>
      <c r="CE21" s="1272"/>
      <c r="CF21" s="1272"/>
      <c r="CG21" s="1272"/>
      <c r="CH21" s="1272"/>
      <c r="CI21" s="1272"/>
      <c r="CJ21" s="1272"/>
      <c r="CK21" s="1272"/>
      <c r="CL21" s="1272"/>
      <c r="CM21" s="1272"/>
      <c r="CN21" s="1272"/>
      <c r="CO21" s="1272"/>
      <c r="CP21" s="1273"/>
      <c r="CQ21" s="1272"/>
      <c r="CR21" s="1272"/>
      <c r="CS21" s="1272"/>
      <c r="CT21" s="1272"/>
      <c r="CU21" s="1272"/>
      <c r="CV21" s="1272"/>
      <c r="CW21" s="1272"/>
      <c r="CX21" s="1272"/>
      <c r="CY21" s="1272"/>
      <c r="CZ21" s="1272"/>
      <c r="DA21" s="1272"/>
      <c r="DB21" s="1273"/>
      <c r="DC21" s="1272"/>
      <c r="DD21" s="1274"/>
      <c r="DE21" s="1269"/>
      <c r="MM21" s="1275"/>
    </row>
    <row r="22" spans="1:351" ht="17.25" x14ac:dyDescent="0.15">
      <c r="B22" s="1276"/>
      <c r="MM22" s="1275"/>
    </row>
    <row r="23" spans="1:351" x14ac:dyDescent="0.15">
      <c r="B23" s="1276"/>
    </row>
    <row r="24" spans="1:351" x14ac:dyDescent="0.15">
      <c r="B24" s="1276"/>
    </row>
    <row r="25" spans="1:351" x14ac:dyDescent="0.15">
      <c r="B25" s="1276"/>
    </row>
    <row r="26" spans="1:351" x14ac:dyDescent="0.15">
      <c r="B26" s="1276"/>
    </row>
    <row r="27" spans="1:351" x14ac:dyDescent="0.15">
      <c r="B27" s="1276"/>
    </row>
    <row r="28" spans="1:351" x14ac:dyDescent="0.15">
      <c r="B28" s="1276"/>
    </row>
    <row r="29" spans="1:351" x14ac:dyDescent="0.15">
      <c r="B29" s="1276"/>
    </row>
    <row r="30" spans="1:351" x14ac:dyDescent="0.15">
      <c r="B30" s="1276"/>
    </row>
    <row r="31" spans="1:351" x14ac:dyDescent="0.15">
      <c r="B31" s="1276"/>
    </row>
    <row r="32" spans="1:351" x14ac:dyDescent="0.15">
      <c r="B32" s="1276"/>
    </row>
    <row r="33" spans="2:109" x14ac:dyDescent="0.15">
      <c r="B33" s="1276"/>
    </row>
    <row r="34" spans="2:109" x14ac:dyDescent="0.15">
      <c r="B34" s="1276"/>
    </row>
    <row r="35" spans="2:109" x14ac:dyDescent="0.15">
      <c r="B35" s="1276"/>
    </row>
    <row r="36" spans="2:109" x14ac:dyDescent="0.15">
      <c r="B36" s="1276"/>
    </row>
    <row r="37" spans="2:109" x14ac:dyDescent="0.15">
      <c r="B37" s="1276"/>
    </row>
    <row r="38" spans="2:109" x14ac:dyDescent="0.15">
      <c r="B38" s="1276"/>
    </row>
    <row r="39" spans="2:109" x14ac:dyDescent="0.15">
      <c r="B39" s="1278"/>
      <c r="C39" s="1279"/>
      <c r="D39" s="1279"/>
      <c r="E39" s="1279"/>
      <c r="F39" s="1279"/>
      <c r="G39" s="1279"/>
      <c r="H39" s="1279"/>
      <c r="I39" s="1279"/>
      <c r="J39" s="1279"/>
      <c r="K39" s="1279"/>
      <c r="L39" s="1279"/>
      <c r="M39" s="1279"/>
      <c r="N39" s="1279"/>
      <c r="O39" s="1279"/>
      <c r="P39" s="1279"/>
      <c r="Q39" s="1279"/>
      <c r="R39" s="1279"/>
      <c r="S39" s="1279"/>
      <c r="T39" s="1279"/>
      <c r="U39" s="1279"/>
      <c r="V39" s="1279"/>
      <c r="W39" s="1279"/>
      <c r="X39" s="1279"/>
      <c r="Y39" s="1279"/>
      <c r="Z39" s="1279"/>
      <c r="AA39" s="1279"/>
      <c r="AB39" s="1279"/>
      <c r="AC39" s="1279"/>
      <c r="AD39" s="1279"/>
      <c r="AE39" s="1279"/>
      <c r="AF39" s="1279"/>
      <c r="AG39" s="1279"/>
      <c r="AH39" s="1279"/>
      <c r="AI39" s="1279"/>
      <c r="AJ39" s="1279"/>
      <c r="AK39" s="1279"/>
      <c r="AL39" s="1279"/>
      <c r="AM39" s="1279"/>
      <c r="AN39" s="1279"/>
      <c r="AO39" s="1279"/>
      <c r="AP39" s="1279"/>
      <c r="AQ39" s="1279"/>
      <c r="AR39" s="1279"/>
      <c r="AS39" s="1279"/>
      <c r="AT39" s="1279"/>
      <c r="AU39" s="1279"/>
      <c r="AV39" s="1279"/>
      <c r="AW39" s="1279"/>
      <c r="AX39" s="1279"/>
      <c r="AY39" s="1279"/>
      <c r="AZ39" s="1279"/>
      <c r="BA39" s="1279"/>
      <c r="BB39" s="1279"/>
      <c r="BC39" s="1279"/>
      <c r="BD39" s="1279"/>
      <c r="BE39" s="1279"/>
      <c r="BF39" s="1279"/>
      <c r="BG39" s="1279"/>
      <c r="BH39" s="1279"/>
      <c r="BI39" s="1279"/>
      <c r="BJ39" s="1279"/>
      <c r="BK39" s="1279"/>
      <c r="BL39" s="1279"/>
      <c r="BM39" s="1279"/>
      <c r="BN39" s="1279"/>
      <c r="BO39" s="1279"/>
      <c r="BP39" s="1279"/>
      <c r="BQ39" s="1279"/>
      <c r="BR39" s="1279"/>
      <c r="BS39" s="1279"/>
      <c r="BT39" s="1279"/>
      <c r="BU39" s="1279"/>
      <c r="BV39" s="1279"/>
      <c r="BW39" s="1279"/>
      <c r="BX39" s="1279"/>
      <c r="BY39" s="1279"/>
      <c r="BZ39" s="1279"/>
      <c r="CA39" s="1279"/>
      <c r="CB39" s="1279"/>
      <c r="CC39" s="1279"/>
      <c r="CD39" s="1279"/>
      <c r="CE39" s="1279"/>
      <c r="CF39" s="1279"/>
      <c r="CG39" s="1279"/>
      <c r="CH39" s="1279"/>
      <c r="CI39" s="1279"/>
      <c r="CJ39" s="1279"/>
      <c r="CK39" s="1279"/>
      <c r="CL39" s="1279"/>
      <c r="CM39" s="1279"/>
      <c r="CN39" s="1279"/>
      <c r="CO39" s="1279"/>
      <c r="CP39" s="1279"/>
      <c r="CQ39" s="1279"/>
      <c r="CR39" s="1279"/>
      <c r="CS39" s="1279"/>
      <c r="CT39" s="1279"/>
      <c r="CU39" s="1279"/>
      <c r="CV39" s="1279"/>
      <c r="CW39" s="1279"/>
      <c r="CX39" s="1279"/>
      <c r="CY39" s="1279"/>
      <c r="CZ39" s="1279"/>
      <c r="DA39" s="1279"/>
      <c r="DB39" s="1279"/>
      <c r="DC39" s="1279"/>
      <c r="DD39" s="1280"/>
    </row>
    <row r="40" spans="2:109" x14ac:dyDescent="0.15">
      <c r="B40" s="1281"/>
      <c r="DD40" s="1281"/>
      <c r="DE40" s="1269"/>
    </row>
    <row r="41" spans="2:109" ht="17.25" x14ac:dyDescent="0.15">
      <c r="B41" s="1282" t="s">
        <v>585</v>
      </c>
      <c r="C41" s="1272"/>
      <c r="D41" s="1272"/>
      <c r="E41" s="1272"/>
      <c r="F41" s="1272"/>
      <c r="G41" s="1272"/>
      <c r="H41" s="1272"/>
      <c r="I41" s="1272"/>
      <c r="J41" s="1272"/>
      <c r="K41" s="1272"/>
      <c r="L41" s="1272"/>
      <c r="M41" s="1272"/>
      <c r="N41" s="1272"/>
      <c r="O41" s="1272"/>
      <c r="P41" s="1272"/>
      <c r="Q41" s="1272"/>
      <c r="R41" s="1272"/>
      <c r="S41" s="1272"/>
      <c r="T41" s="1272"/>
      <c r="U41" s="1272"/>
      <c r="V41" s="1272"/>
      <c r="W41" s="1272"/>
      <c r="X41" s="1272"/>
      <c r="Y41" s="1272"/>
      <c r="Z41" s="1272"/>
      <c r="AA41" s="1272"/>
      <c r="AB41" s="1272"/>
      <c r="AC41" s="1272"/>
      <c r="AD41" s="1272"/>
      <c r="AE41" s="1272"/>
      <c r="AF41" s="1272"/>
      <c r="AG41" s="1272"/>
      <c r="AH41" s="1272"/>
      <c r="AI41" s="1272"/>
      <c r="AJ41" s="1272"/>
      <c r="AK41" s="1272"/>
      <c r="AL41" s="1272"/>
      <c r="AM41" s="1272"/>
      <c r="AN41" s="1272"/>
      <c r="AO41" s="1272"/>
      <c r="AP41" s="1272"/>
      <c r="AQ41" s="1272"/>
      <c r="AR41" s="1272"/>
      <c r="AS41" s="1272"/>
      <c r="AT41" s="1272"/>
      <c r="AU41" s="1272"/>
      <c r="AV41" s="1272"/>
      <c r="AW41" s="1272"/>
      <c r="AX41" s="1272"/>
      <c r="AY41" s="1272"/>
      <c r="AZ41" s="1272"/>
      <c r="BA41" s="1272"/>
      <c r="BB41" s="1272"/>
      <c r="BC41" s="1272"/>
      <c r="BD41" s="1272"/>
      <c r="BE41" s="1272"/>
      <c r="BF41" s="1272"/>
      <c r="BG41" s="1272"/>
      <c r="BH41" s="1272"/>
      <c r="BI41" s="1272"/>
      <c r="BJ41" s="1272"/>
      <c r="BK41" s="1272"/>
      <c r="BL41" s="1272"/>
      <c r="BM41" s="1272"/>
      <c r="BN41" s="1272"/>
      <c r="BO41" s="1272"/>
      <c r="BP41" s="1272"/>
      <c r="BQ41" s="1272"/>
      <c r="BR41" s="1272"/>
      <c r="BS41" s="1272"/>
      <c r="BT41" s="1272"/>
      <c r="BU41" s="1272"/>
      <c r="BV41" s="1272"/>
      <c r="BW41" s="1272"/>
      <c r="BX41" s="1272"/>
      <c r="BY41" s="1272"/>
      <c r="BZ41" s="1272"/>
      <c r="CA41" s="1272"/>
      <c r="CB41" s="1272"/>
      <c r="CC41" s="1272"/>
      <c r="CD41" s="1272"/>
      <c r="CE41" s="1272"/>
      <c r="CF41" s="1272"/>
      <c r="CG41" s="1272"/>
      <c r="CH41" s="1272"/>
      <c r="CI41" s="1272"/>
      <c r="CJ41" s="1272"/>
      <c r="CK41" s="1272"/>
      <c r="CL41" s="1272"/>
      <c r="CM41" s="1272"/>
      <c r="CN41" s="1272"/>
      <c r="CO41" s="1272"/>
      <c r="CP41" s="1272"/>
      <c r="CQ41" s="1272"/>
      <c r="CR41" s="1272"/>
      <c r="CS41" s="1272"/>
      <c r="CT41" s="1272"/>
      <c r="CU41" s="1272"/>
      <c r="CV41" s="1272"/>
      <c r="CW41" s="1272"/>
      <c r="CX41" s="1272"/>
      <c r="CY41" s="1272"/>
      <c r="CZ41" s="1272"/>
      <c r="DA41" s="1272"/>
      <c r="DB41" s="1272"/>
      <c r="DC41" s="1272"/>
      <c r="DD41" s="1274"/>
    </row>
    <row r="42" spans="2:109" x14ac:dyDescent="0.15">
      <c r="B42" s="1276"/>
      <c r="G42" s="1283"/>
      <c r="I42" s="1284"/>
      <c r="J42" s="1284"/>
      <c r="K42" s="1284"/>
      <c r="AM42" s="1283"/>
      <c r="AN42" s="1283" t="s">
        <v>586</v>
      </c>
      <c r="AP42" s="1284"/>
      <c r="AQ42" s="1284"/>
      <c r="AR42" s="1284"/>
      <c r="AY42" s="1283"/>
      <c r="BA42" s="1284"/>
      <c r="BB42" s="1284"/>
      <c r="BC42" s="1284"/>
      <c r="BK42" s="1283"/>
      <c r="BM42" s="1284"/>
      <c r="BN42" s="1284"/>
      <c r="BO42" s="1284"/>
      <c r="BW42" s="1283"/>
      <c r="BY42" s="1284"/>
      <c r="BZ42" s="1284"/>
      <c r="CA42" s="1284"/>
      <c r="CI42" s="1283"/>
      <c r="CK42" s="1284"/>
      <c r="CL42" s="1284"/>
      <c r="CM42" s="1284"/>
      <c r="CU42" s="1283"/>
      <c r="CW42" s="1284"/>
      <c r="CX42" s="1284"/>
      <c r="CY42" s="1284"/>
    </row>
    <row r="43" spans="2:109" ht="13.5" customHeight="1" x14ac:dyDescent="0.15">
      <c r="B43" s="1276"/>
      <c r="AN43" s="1285" t="s">
        <v>594</v>
      </c>
      <c r="AO43" s="1286"/>
      <c r="AP43" s="1286"/>
      <c r="AQ43" s="1286"/>
      <c r="AR43" s="1286"/>
      <c r="AS43" s="1286"/>
      <c r="AT43" s="1286"/>
      <c r="AU43" s="1286"/>
      <c r="AV43" s="1286"/>
      <c r="AW43" s="1286"/>
      <c r="AX43" s="1286"/>
      <c r="AY43" s="1286"/>
      <c r="AZ43" s="1286"/>
      <c r="BA43" s="1286"/>
      <c r="BB43" s="1286"/>
      <c r="BC43" s="1286"/>
      <c r="BD43" s="1286"/>
      <c r="BE43" s="1286"/>
      <c r="BF43" s="1286"/>
      <c r="BG43" s="1286"/>
      <c r="BH43" s="1286"/>
      <c r="BI43" s="1286"/>
      <c r="BJ43" s="1286"/>
      <c r="BK43" s="1286"/>
      <c r="BL43" s="1286"/>
      <c r="BM43" s="1286"/>
      <c r="BN43" s="1286"/>
      <c r="BO43" s="1286"/>
      <c r="BP43" s="1286"/>
      <c r="BQ43" s="1286"/>
      <c r="BR43" s="1286"/>
      <c r="BS43" s="1286"/>
      <c r="BT43" s="1286"/>
      <c r="BU43" s="1286"/>
      <c r="BV43" s="1286"/>
      <c r="BW43" s="1286"/>
      <c r="BX43" s="1286"/>
      <c r="BY43" s="1286"/>
      <c r="BZ43" s="1286"/>
      <c r="CA43" s="1286"/>
      <c r="CB43" s="1286"/>
      <c r="CC43" s="1286"/>
      <c r="CD43" s="1286"/>
      <c r="CE43" s="1286"/>
      <c r="CF43" s="1286"/>
      <c r="CG43" s="1286"/>
      <c r="CH43" s="1286"/>
      <c r="CI43" s="1286"/>
      <c r="CJ43" s="1286"/>
      <c r="CK43" s="1286"/>
      <c r="CL43" s="1286"/>
      <c r="CM43" s="1286"/>
      <c r="CN43" s="1286"/>
      <c r="CO43" s="1286"/>
      <c r="CP43" s="1286"/>
      <c r="CQ43" s="1286"/>
      <c r="CR43" s="1286"/>
      <c r="CS43" s="1286"/>
      <c r="CT43" s="1286"/>
      <c r="CU43" s="1286"/>
      <c r="CV43" s="1286"/>
      <c r="CW43" s="1286"/>
      <c r="CX43" s="1286"/>
      <c r="CY43" s="1286"/>
      <c r="CZ43" s="1286"/>
      <c r="DA43" s="1286"/>
      <c r="DB43" s="1286"/>
      <c r="DC43" s="1287"/>
    </row>
    <row r="44" spans="2:109" x14ac:dyDescent="0.15">
      <c r="B44" s="1276"/>
      <c r="AN44" s="1288"/>
      <c r="AO44" s="1289"/>
      <c r="AP44" s="1289"/>
      <c r="AQ44" s="1289"/>
      <c r="AR44" s="1289"/>
      <c r="AS44" s="1289"/>
      <c r="AT44" s="1289"/>
      <c r="AU44" s="1289"/>
      <c r="AV44" s="1289"/>
      <c r="AW44" s="1289"/>
      <c r="AX44" s="1289"/>
      <c r="AY44" s="1289"/>
      <c r="AZ44" s="1289"/>
      <c r="BA44" s="1289"/>
      <c r="BB44" s="1289"/>
      <c r="BC44" s="1289"/>
      <c r="BD44" s="1289"/>
      <c r="BE44" s="1289"/>
      <c r="BF44" s="1289"/>
      <c r="BG44" s="1289"/>
      <c r="BH44" s="1289"/>
      <c r="BI44" s="1289"/>
      <c r="BJ44" s="1289"/>
      <c r="BK44" s="1289"/>
      <c r="BL44" s="1289"/>
      <c r="BM44" s="1289"/>
      <c r="BN44" s="1289"/>
      <c r="BO44" s="1289"/>
      <c r="BP44" s="1289"/>
      <c r="BQ44" s="1289"/>
      <c r="BR44" s="1289"/>
      <c r="BS44" s="1289"/>
      <c r="BT44" s="1289"/>
      <c r="BU44" s="1289"/>
      <c r="BV44" s="1289"/>
      <c r="BW44" s="1289"/>
      <c r="BX44" s="1289"/>
      <c r="BY44" s="1289"/>
      <c r="BZ44" s="1289"/>
      <c r="CA44" s="1289"/>
      <c r="CB44" s="1289"/>
      <c r="CC44" s="1289"/>
      <c r="CD44" s="1289"/>
      <c r="CE44" s="1289"/>
      <c r="CF44" s="1289"/>
      <c r="CG44" s="1289"/>
      <c r="CH44" s="1289"/>
      <c r="CI44" s="1289"/>
      <c r="CJ44" s="1289"/>
      <c r="CK44" s="1289"/>
      <c r="CL44" s="1289"/>
      <c r="CM44" s="1289"/>
      <c r="CN44" s="1289"/>
      <c r="CO44" s="1289"/>
      <c r="CP44" s="1289"/>
      <c r="CQ44" s="1289"/>
      <c r="CR44" s="1289"/>
      <c r="CS44" s="1289"/>
      <c r="CT44" s="1289"/>
      <c r="CU44" s="1289"/>
      <c r="CV44" s="1289"/>
      <c r="CW44" s="1289"/>
      <c r="CX44" s="1289"/>
      <c r="CY44" s="1289"/>
      <c r="CZ44" s="1289"/>
      <c r="DA44" s="1289"/>
      <c r="DB44" s="1289"/>
      <c r="DC44" s="1290"/>
    </row>
    <row r="45" spans="2:109" x14ac:dyDescent="0.15">
      <c r="B45" s="1276"/>
      <c r="AN45" s="1288"/>
      <c r="AO45" s="1289"/>
      <c r="AP45" s="1289"/>
      <c r="AQ45" s="1289"/>
      <c r="AR45" s="1289"/>
      <c r="AS45" s="1289"/>
      <c r="AT45" s="1289"/>
      <c r="AU45" s="1289"/>
      <c r="AV45" s="1289"/>
      <c r="AW45" s="1289"/>
      <c r="AX45" s="1289"/>
      <c r="AY45" s="1289"/>
      <c r="AZ45" s="1289"/>
      <c r="BA45" s="1289"/>
      <c r="BB45" s="1289"/>
      <c r="BC45" s="1289"/>
      <c r="BD45" s="1289"/>
      <c r="BE45" s="1289"/>
      <c r="BF45" s="1289"/>
      <c r="BG45" s="1289"/>
      <c r="BH45" s="1289"/>
      <c r="BI45" s="1289"/>
      <c r="BJ45" s="1289"/>
      <c r="BK45" s="1289"/>
      <c r="BL45" s="1289"/>
      <c r="BM45" s="1289"/>
      <c r="BN45" s="1289"/>
      <c r="BO45" s="1289"/>
      <c r="BP45" s="1289"/>
      <c r="BQ45" s="1289"/>
      <c r="BR45" s="1289"/>
      <c r="BS45" s="1289"/>
      <c r="BT45" s="1289"/>
      <c r="BU45" s="1289"/>
      <c r="BV45" s="1289"/>
      <c r="BW45" s="1289"/>
      <c r="BX45" s="1289"/>
      <c r="BY45" s="1289"/>
      <c r="BZ45" s="1289"/>
      <c r="CA45" s="1289"/>
      <c r="CB45" s="1289"/>
      <c r="CC45" s="1289"/>
      <c r="CD45" s="1289"/>
      <c r="CE45" s="1289"/>
      <c r="CF45" s="1289"/>
      <c r="CG45" s="1289"/>
      <c r="CH45" s="1289"/>
      <c r="CI45" s="1289"/>
      <c r="CJ45" s="1289"/>
      <c r="CK45" s="1289"/>
      <c r="CL45" s="1289"/>
      <c r="CM45" s="1289"/>
      <c r="CN45" s="1289"/>
      <c r="CO45" s="1289"/>
      <c r="CP45" s="1289"/>
      <c r="CQ45" s="1289"/>
      <c r="CR45" s="1289"/>
      <c r="CS45" s="1289"/>
      <c r="CT45" s="1289"/>
      <c r="CU45" s="1289"/>
      <c r="CV45" s="1289"/>
      <c r="CW45" s="1289"/>
      <c r="CX45" s="1289"/>
      <c r="CY45" s="1289"/>
      <c r="CZ45" s="1289"/>
      <c r="DA45" s="1289"/>
      <c r="DB45" s="1289"/>
      <c r="DC45" s="1290"/>
    </row>
    <row r="46" spans="2:109" x14ac:dyDescent="0.15">
      <c r="B46" s="1276"/>
      <c r="AN46" s="1288"/>
      <c r="AO46" s="1289"/>
      <c r="AP46" s="1289"/>
      <c r="AQ46" s="1289"/>
      <c r="AR46" s="1289"/>
      <c r="AS46" s="1289"/>
      <c r="AT46" s="1289"/>
      <c r="AU46" s="1289"/>
      <c r="AV46" s="1289"/>
      <c r="AW46" s="1289"/>
      <c r="AX46" s="1289"/>
      <c r="AY46" s="1289"/>
      <c r="AZ46" s="1289"/>
      <c r="BA46" s="1289"/>
      <c r="BB46" s="1289"/>
      <c r="BC46" s="1289"/>
      <c r="BD46" s="1289"/>
      <c r="BE46" s="1289"/>
      <c r="BF46" s="1289"/>
      <c r="BG46" s="1289"/>
      <c r="BH46" s="1289"/>
      <c r="BI46" s="1289"/>
      <c r="BJ46" s="1289"/>
      <c r="BK46" s="1289"/>
      <c r="BL46" s="1289"/>
      <c r="BM46" s="1289"/>
      <c r="BN46" s="1289"/>
      <c r="BO46" s="1289"/>
      <c r="BP46" s="1289"/>
      <c r="BQ46" s="1289"/>
      <c r="BR46" s="1289"/>
      <c r="BS46" s="1289"/>
      <c r="BT46" s="1289"/>
      <c r="BU46" s="1289"/>
      <c r="BV46" s="1289"/>
      <c r="BW46" s="1289"/>
      <c r="BX46" s="1289"/>
      <c r="BY46" s="1289"/>
      <c r="BZ46" s="1289"/>
      <c r="CA46" s="1289"/>
      <c r="CB46" s="1289"/>
      <c r="CC46" s="1289"/>
      <c r="CD46" s="1289"/>
      <c r="CE46" s="1289"/>
      <c r="CF46" s="1289"/>
      <c r="CG46" s="1289"/>
      <c r="CH46" s="1289"/>
      <c r="CI46" s="1289"/>
      <c r="CJ46" s="1289"/>
      <c r="CK46" s="1289"/>
      <c r="CL46" s="1289"/>
      <c r="CM46" s="1289"/>
      <c r="CN46" s="1289"/>
      <c r="CO46" s="1289"/>
      <c r="CP46" s="1289"/>
      <c r="CQ46" s="1289"/>
      <c r="CR46" s="1289"/>
      <c r="CS46" s="1289"/>
      <c r="CT46" s="1289"/>
      <c r="CU46" s="1289"/>
      <c r="CV46" s="1289"/>
      <c r="CW46" s="1289"/>
      <c r="CX46" s="1289"/>
      <c r="CY46" s="1289"/>
      <c r="CZ46" s="1289"/>
      <c r="DA46" s="1289"/>
      <c r="DB46" s="1289"/>
      <c r="DC46" s="1290"/>
    </row>
    <row r="47" spans="2:109" x14ac:dyDescent="0.15">
      <c r="B47" s="1276"/>
      <c r="AN47" s="1291"/>
      <c r="AO47" s="1292"/>
      <c r="AP47" s="1292"/>
      <c r="AQ47" s="1292"/>
      <c r="AR47" s="1292"/>
      <c r="AS47" s="1292"/>
      <c r="AT47" s="1292"/>
      <c r="AU47" s="1292"/>
      <c r="AV47" s="1292"/>
      <c r="AW47" s="1292"/>
      <c r="AX47" s="1292"/>
      <c r="AY47" s="1292"/>
      <c r="AZ47" s="1292"/>
      <c r="BA47" s="1292"/>
      <c r="BB47" s="1292"/>
      <c r="BC47" s="1292"/>
      <c r="BD47" s="1292"/>
      <c r="BE47" s="1292"/>
      <c r="BF47" s="1292"/>
      <c r="BG47" s="1292"/>
      <c r="BH47" s="1292"/>
      <c r="BI47" s="1292"/>
      <c r="BJ47" s="1292"/>
      <c r="BK47" s="1292"/>
      <c r="BL47" s="1292"/>
      <c r="BM47" s="1292"/>
      <c r="BN47" s="1292"/>
      <c r="BO47" s="1292"/>
      <c r="BP47" s="1292"/>
      <c r="BQ47" s="1292"/>
      <c r="BR47" s="1292"/>
      <c r="BS47" s="1292"/>
      <c r="BT47" s="1292"/>
      <c r="BU47" s="1292"/>
      <c r="BV47" s="1292"/>
      <c r="BW47" s="1292"/>
      <c r="BX47" s="1292"/>
      <c r="BY47" s="1292"/>
      <c r="BZ47" s="1292"/>
      <c r="CA47" s="1292"/>
      <c r="CB47" s="1292"/>
      <c r="CC47" s="1292"/>
      <c r="CD47" s="1292"/>
      <c r="CE47" s="1292"/>
      <c r="CF47" s="1292"/>
      <c r="CG47" s="1292"/>
      <c r="CH47" s="1292"/>
      <c r="CI47" s="1292"/>
      <c r="CJ47" s="1292"/>
      <c r="CK47" s="1292"/>
      <c r="CL47" s="1292"/>
      <c r="CM47" s="1292"/>
      <c r="CN47" s="1292"/>
      <c r="CO47" s="1292"/>
      <c r="CP47" s="1292"/>
      <c r="CQ47" s="1292"/>
      <c r="CR47" s="1292"/>
      <c r="CS47" s="1292"/>
      <c r="CT47" s="1292"/>
      <c r="CU47" s="1292"/>
      <c r="CV47" s="1292"/>
      <c r="CW47" s="1292"/>
      <c r="CX47" s="1292"/>
      <c r="CY47" s="1292"/>
      <c r="CZ47" s="1292"/>
      <c r="DA47" s="1292"/>
      <c r="DB47" s="1292"/>
      <c r="DC47" s="1293"/>
    </row>
    <row r="48" spans="2:109" x14ac:dyDescent="0.15">
      <c r="B48" s="1276"/>
      <c r="H48" s="1294"/>
      <c r="I48" s="1294"/>
      <c r="J48" s="1294"/>
      <c r="AN48" s="1294"/>
      <c r="AO48" s="1294"/>
      <c r="AP48" s="1294"/>
      <c r="AZ48" s="1294"/>
      <c r="BA48" s="1294"/>
      <c r="BB48" s="1294"/>
      <c r="BL48" s="1294"/>
      <c r="BM48" s="1294"/>
      <c r="BN48" s="1294"/>
      <c r="BX48" s="1294"/>
      <c r="BY48" s="1294"/>
      <c r="BZ48" s="1294"/>
      <c r="CJ48" s="1294"/>
      <c r="CK48" s="1294"/>
      <c r="CL48" s="1294"/>
      <c r="CV48" s="1294"/>
      <c r="CW48" s="1294"/>
      <c r="CX48" s="1294"/>
    </row>
    <row r="49" spans="1:109" x14ac:dyDescent="0.15">
      <c r="B49" s="1276"/>
      <c r="AN49" s="1269" t="s">
        <v>587</v>
      </c>
    </row>
    <row r="50" spans="1:109" x14ac:dyDescent="0.15">
      <c r="B50" s="1276"/>
      <c r="G50" s="1295"/>
      <c r="H50" s="1295"/>
      <c r="I50" s="1295"/>
      <c r="J50" s="1295"/>
      <c r="K50" s="1296"/>
      <c r="L50" s="1296"/>
      <c r="M50" s="1297"/>
      <c r="N50" s="1297"/>
      <c r="AN50" s="1298"/>
      <c r="AO50" s="1299"/>
      <c r="AP50" s="1299"/>
      <c r="AQ50" s="1299"/>
      <c r="AR50" s="1299"/>
      <c r="AS50" s="1299"/>
      <c r="AT50" s="1299"/>
      <c r="AU50" s="1299"/>
      <c r="AV50" s="1299"/>
      <c r="AW50" s="1299"/>
      <c r="AX50" s="1299"/>
      <c r="AY50" s="1299"/>
      <c r="AZ50" s="1299"/>
      <c r="BA50" s="1299"/>
      <c r="BB50" s="1299"/>
      <c r="BC50" s="1299"/>
      <c r="BD50" s="1299"/>
      <c r="BE50" s="1299"/>
      <c r="BF50" s="1299"/>
      <c r="BG50" s="1299"/>
      <c r="BH50" s="1299"/>
      <c r="BI50" s="1299"/>
      <c r="BJ50" s="1299"/>
      <c r="BK50" s="1299"/>
      <c r="BL50" s="1299"/>
      <c r="BM50" s="1299"/>
      <c r="BN50" s="1299"/>
      <c r="BO50" s="1300"/>
      <c r="BP50" s="1301" t="s">
        <v>542</v>
      </c>
      <c r="BQ50" s="1301"/>
      <c r="BR50" s="1301"/>
      <c r="BS50" s="1301"/>
      <c r="BT50" s="1301"/>
      <c r="BU50" s="1301"/>
      <c r="BV50" s="1301"/>
      <c r="BW50" s="1301"/>
      <c r="BX50" s="1301" t="s">
        <v>543</v>
      </c>
      <c r="BY50" s="1301"/>
      <c r="BZ50" s="1301"/>
      <c r="CA50" s="1301"/>
      <c r="CB50" s="1301"/>
      <c r="CC50" s="1301"/>
      <c r="CD50" s="1301"/>
      <c r="CE50" s="1301"/>
      <c r="CF50" s="1301" t="s">
        <v>544</v>
      </c>
      <c r="CG50" s="1301"/>
      <c r="CH50" s="1301"/>
      <c r="CI50" s="1301"/>
      <c r="CJ50" s="1301"/>
      <c r="CK50" s="1301"/>
      <c r="CL50" s="1301"/>
      <c r="CM50" s="1301"/>
      <c r="CN50" s="1301" t="s">
        <v>545</v>
      </c>
      <c r="CO50" s="1301"/>
      <c r="CP50" s="1301"/>
      <c r="CQ50" s="1301"/>
      <c r="CR50" s="1301"/>
      <c r="CS50" s="1301"/>
      <c r="CT50" s="1301"/>
      <c r="CU50" s="1301"/>
      <c r="CV50" s="1301" t="s">
        <v>546</v>
      </c>
      <c r="CW50" s="1301"/>
      <c r="CX50" s="1301"/>
      <c r="CY50" s="1301"/>
      <c r="CZ50" s="1301"/>
      <c r="DA50" s="1301"/>
      <c r="DB50" s="1301"/>
      <c r="DC50" s="1301"/>
    </row>
    <row r="51" spans="1:109" ht="13.5" customHeight="1" x14ac:dyDescent="0.15">
      <c r="B51" s="1276"/>
      <c r="G51" s="1302"/>
      <c r="H51" s="1302"/>
      <c r="I51" s="1303"/>
      <c r="J51" s="1303"/>
      <c r="K51" s="1304"/>
      <c r="L51" s="1304"/>
      <c r="M51" s="1304"/>
      <c r="N51" s="1304"/>
      <c r="AM51" s="1294"/>
      <c r="AN51" s="1305" t="s">
        <v>588</v>
      </c>
      <c r="AO51" s="1305"/>
      <c r="AP51" s="1305"/>
      <c r="AQ51" s="1305"/>
      <c r="AR51" s="1305"/>
      <c r="AS51" s="1305"/>
      <c r="AT51" s="1305"/>
      <c r="AU51" s="1305"/>
      <c r="AV51" s="1305"/>
      <c r="AW51" s="1305"/>
      <c r="AX51" s="1305"/>
      <c r="AY51" s="1305"/>
      <c r="AZ51" s="1305"/>
      <c r="BA51" s="1305"/>
      <c r="BB51" s="1305" t="s">
        <v>589</v>
      </c>
      <c r="BC51" s="1305"/>
      <c r="BD51" s="1305"/>
      <c r="BE51" s="1305"/>
      <c r="BF51" s="1305"/>
      <c r="BG51" s="1305"/>
      <c r="BH51" s="1305"/>
      <c r="BI51" s="1305"/>
      <c r="BJ51" s="1305"/>
      <c r="BK51" s="1305"/>
      <c r="BL51" s="1305"/>
      <c r="BM51" s="1305"/>
      <c r="BN51" s="1305"/>
      <c r="BO51" s="1305"/>
      <c r="BP51" s="1306"/>
      <c r="BQ51" s="1307"/>
      <c r="BR51" s="1307"/>
      <c r="BS51" s="1307"/>
      <c r="BT51" s="1307"/>
      <c r="BU51" s="1307"/>
      <c r="BV51" s="1307"/>
      <c r="BW51" s="1307"/>
      <c r="BX51" s="1307">
        <v>43</v>
      </c>
      <c r="BY51" s="1307"/>
      <c r="BZ51" s="1307"/>
      <c r="CA51" s="1307"/>
      <c r="CB51" s="1307"/>
      <c r="CC51" s="1307"/>
      <c r="CD51" s="1307"/>
      <c r="CE51" s="1307"/>
      <c r="CF51" s="1306"/>
      <c r="CG51" s="1307"/>
      <c r="CH51" s="1307"/>
      <c r="CI51" s="1307"/>
      <c r="CJ51" s="1307"/>
      <c r="CK51" s="1307"/>
      <c r="CL51" s="1307"/>
      <c r="CM51" s="1307"/>
      <c r="CN51" s="1307">
        <v>46.7</v>
      </c>
      <c r="CO51" s="1307"/>
      <c r="CP51" s="1307"/>
      <c r="CQ51" s="1307"/>
      <c r="CR51" s="1307"/>
      <c r="CS51" s="1307"/>
      <c r="CT51" s="1307"/>
      <c r="CU51" s="1307"/>
      <c r="CV51" s="1307">
        <v>46.8</v>
      </c>
      <c r="CW51" s="1307"/>
      <c r="CX51" s="1307"/>
      <c r="CY51" s="1307"/>
      <c r="CZ51" s="1307"/>
      <c r="DA51" s="1307"/>
      <c r="DB51" s="1307"/>
      <c r="DC51" s="1307"/>
    </row>
    <row r="52" spans="1:109" x14ac:dyDescent="0.15">
      <c r="B52" s="1276"/>
      <c r="G52" s="1302"/>
      <c r="H52" s="1302"/>
      <c r="I52" s="1303"/>
      <c r="J52" s="1303"/>
      <c r="K52" s="1304"/>
      <c r="L52" s="1304"/>
      <c r="M52" s="1304"/>
      <c r="N52" s="1304"/>
      <c r="AM52" s="1294"/>
      <c r="AN52" s="1305"/>
      <c r="AO52" s="1305"/>
      <c r="AP52" s="1305"/>
      <c r="AQ52" s="1305"/>
      <c r="AR52" s="1305"/>
      <c r="AS52" s="1305"/>
      <c r="AT52" s="1305"/>
      <c r="AU52" s="1305"/>
      <c r="AV52" s="1305"/>
      <c r="AW52" s="1305"/>
      <c r="AX52" s="1305"/>
      <c r="AY52" s="1305"/>
      <c r="AZ52" s="1305"/>
      <c r="BA52" s="1305"/>
      <c r="BB52" s="1305"/>
      <c r="BC52" s="1305"/>
      <c r="BD52" s="1305"/>
      <c r="BE52" s="1305"/>
      <c r="BF52" s="1305"/>
      <c r="BG52" s="1305"/>
      <c r="BH52" s="1305"/>
      <c r="BI52" s="1305"/>
      <c r="BJ52" s="1305"/>
      <c r="BK52" s="1305"/>
      <c r="BL52" s="1305"/>
      <c r="BM52" s="1305"/>
      <c r="BN52" s="1305"/>
      <c r="BO52" s="1305"/>
      <c r="BP52" s="1307"/>
      <c r="BQ52" s="1307"/>
      <c r="BR52" s="1307"/>
      <c r="BS52" s="1307"/>
      <c r="BT52" s="1307"/>
      <c r="BU52" s="1307"/>
      <c r="BV52" s="1307"/>
      <c r="BW52" s="1307"/>
      <c r="BX52" s="1307"/>
      <c r="BY52" s="1307"/>
      <c r="BZ52" s="1307"/>
      <c r="CA52" s="1307"/>
      <c r="CB52" s="1307"/>
      <c r="CC52" s="1307"/>
      <c r="CD52" s="1307"/>
      <c r="CE52" s="1307"/>
      <c r="CF52" s="1307"/>
      <c r="CG52" s="1307"/>
      <c r="CH52" s="1307"/>
      <c r="CI52" s="1307"/>
      <c r="CJ52" s="1307"/>
      <c r="CK52" s="1307"/>
      <c r="CL52" s="1307"/>
      <c r="CM52" s="1307"/>
      <c r="CN52" s="1307"/>
      <c r="CO52" s="1307"/>
      <c r="CP52" s="1307"/>
      <c r="CQ52" s="1307"/>
      <c r="CR52" s="1307"/>
      <c r="CS52" s="1307"/>
      <c r="CT52" s="1307"/>
      <c r="CU52" s="1307"/>
      <c r="CV52" s="1307"/>
      <c r="CW52" s="1307"/>
      <c r="CX52" s="1307"/>
      <c r="CY52" s="1307"/>
      <c r="CZ52" s="1307"/>
      <c r="DA52" s="1307"/>
      <c r="DB52" s="1307"/>
      <c r="DC52" s="1307"/>
    </row>
    <row r="53" spans="1:109" x14ac:dyDescent="0.15">
      <c r="A53" s="1284"/>
      <c r="B53" s="1276"/>
      <c r="G53" s="1302"/>
      <c r="H53" s="1302"/>
      <c r="I53" s="1295"/>
      <c r="J53" s="1295"/>
      <c r="K53" s="1304"/>
      <c r="L53" s="1304"/>
      <c r="M53" s="1304"/>
      <c r="N53" s="1304"/>
      <c r="AM53" s="1294"/>
      <c r="AN53" s="1305"/>
      <c r="AO53" s="1305"/>
      <c r="AP53" s="1305"/>
      <c r="AQ53" s="1305"/>
      <c r="AR53" s="1305"/>
      <c r="AS53" s="1305"/>
      <c r="AT53" s="1305"/>
      <c r="AU53" s="1305"/>
      <c r="AV53" s="1305"/>
      <c r="AW53" s="1305"/>
      <c r="AX53" s="1305"/>
      <c r="AY53" s="1305"/>
      <c r="AZ53" s="1305"/>
      <c r="BA53" s="1305"/>
      <c r="BB53" s="1305" t="s">
        <v>590</v>
      </c>
      <c r="BC53" s="1305"/>
      <c r="BD53" s="1305"/>
      <c r="BE53" s="1305"/>
      <c r="BF53" s="1305"/>
      <c r="BG53" s="1305"/>
      <c r="BH53" s="1305"/>
      <c r="BI53" s="1305"/>
      <c r="BJ53" s="1305"/>
      <c r="BK53" s="1305"/>
      <c r="BL53" s="1305"/>
      <c r="BM53" s="1305"/>
      <c r="BN53" s="1305"/>
      <c r="BO53" s="1305"/>
      <c r="BP53" s="1306"/>
      <c r="BQ53" s="1307"/>
      <c r="BR53" s="1307"/>
      <c r="BS53" s="1307"/>
      <c r="BT53" s="1307"/>
      <c r="BU53" s="1307"/>
      <c r="BV53" s="1307"/>
      <c r="BW53" s="1307"/>
      <c r="BX53" s="1307">
        <v>43</v>
      </c>
      <c r="BY53" s="1307"/>
      <c r="BZ53" s="1307"/>
      <c r="CA53" s="1307"/>
      <c r="CB53" s="1307"/>
      <c r="CC53" s="1307"/>
      <c r="CD53" s="1307"/>
      <c r="CE53" s="1307"/>
      <c r="CF53" s="1306"/>
      <c r="CG53" s="1307"/>
      <c r="CH53" s="1307"/>
      <c r="CI53" s="1307"/>
      <c r="CJ53" s="1307"/>
      <c r="CK53" s="1307"/>
      <c r="CL53" s="1307"/>
      <c r="CM53" s="1307"/>
      <c r="CN53" s="1307">
        <v>45.9</v>
      </c>
      <c r="CO53" s="1307"/>
      <c r="CP53" s="1307"/>
      <c r="CQ53" s="1307"/>
      <c r="CR53" s="1307"/>
      <c r="CS53" s="1307"/>
      <c r="CT53" s="1307"/>
      <c r="CU53" s="1307"/>
      <c r="CV53" s="1307">
        <v>47.4</v>
      </c>
      <c r="CW53" s="1307"/>
      <c r="CX53" s="1307"/>
      <c r="CY53" s="1307"/>
      <c r="CZ53" s="1307"/>
      <c r="DA53" s="1307"/>
      <c r="DB53" s="1307"/>
      <c r="DC53" s="1307"/>
    </row>
    <row r="54" spans="1:109" x14ac:dyDescent="0.15">
      <c r="A54" s="1284"/>
      <c r="B54" s="1276"/>
      <c r="G54" s="1302"/>
      <c r="H54" s="1302"/>
      <c r="I54" s="1295"/>
      <c r="J54" s="1295"/>
      <c r="K54" s="1304"/>
      <c r="L54" s="1304"/>
      <c r="M54" s="1304"/>
      <c r="N54" s="1304"/>
      <c r="AM54" s="1294"/>
      <c r="AN54" s="1305"/>
      <c r="AO54" s="1305"/>
      <c r="AP54" s="1305"/>
      <c r="AQ54" s="1305"/>
      <c r="AR54" s="1305"/>
      <c r="AS54" s="1305"/>
      <c r="AT54" s="1305"/>
      <c r="AU54" s="1305"/>
      <c r="AV54" s="1305"/>
      <c r="AW54" s="1305"/>
      <c r="AX54" s="1305"/>
      <c r="AY54" s="1305"/>
      <c r="AZ54" s="1305"/>
      <c r="BA54" s="1305"/>
      <c r="BB54" s="1305"/>
      <c r="BC54" s="1305"/>
      <c r="BD54" s="1305"/>
      <c r="BE54" s="1305"/>
      <c r="BF54" s="1305"/>
      <c r="BG54" s="1305"/>
      <c r="BH54" s="1305"/>
      <c r="BI54" s="1305"/>
      <c r="BJ54" s="1305"/>
      <c r="BK54" s="1305"/>
      <c r="BL54" s="1305"/>
      <c r="BM54" s="1305"/>
      <c r="BN54" s="1305"/>
      <c r="BO54" s="1305"/>
      <c r="BP54" s="1307"/>
      <c r="BQ54" s="1307"/>
      <c r="BR54" s="1307"/>
      <c r="BS54" s="1307"/>
      <c r="BT54" s="1307"/>
      <c r="BU54" s="1307"/>
      <c r="BV54" s="1307"/>
      <c r="BW54" s="1307"/>
      <c r="BX54" s="1307"/>
      <c r="BY54" s="1307"/>
      <c r="BZ54" s="1307"/>
      <c r="CA54" s="1307"/>
      <c r="CB54" s="1307"/>
      <c r="CC54" s="1307"/>
      <c r="CD54" s="1307"/>
      <c r="CE54" s="1307"/>
      <c r="CF54" s="1307"/>
      <c r="CG54" s="1307"/>
      <c r="CH54" s="1307"/>
      <c r="CI54" s="1307"/>
      <c r="CJ54" s="1307"/>
      <c r="CK54" s="1307"/>
      <c r="CL54" s="1307"/>
      <c r="CM54" s="1307"/>
      <c r="CN54" s="1307"/>
      <c r="CO54" s="1307"/>
      <c r="CP54" s="1307"/>
      <c r="CQ54" s="1307"/>
      <c r="CR54" s="1307"/>
      <c r="CS54" s="1307"/>
      <c r="CT54" s="1307"/>
      <c r="CU54" s="1307"/>
      <c r="CV54" s="1307"/>
      <c r="CW54" s="1307"/>
      <c r="CX54" s="1307"/>
      <c r="CY54" s="1307"/>
      <c r="CZ54" s="1307"/>
      <c r="DA54" s="1307"/>
      <c r="DB54" s="1307"/>
      <c r="DC54" s="1307"/>
    </row>
    <row r="55" spans="1:109" x14ac:dyDescent="0.15">
      <c r="A55" s="1284"/>
      <c r="B55" s="1276"/>
      <c r="G55" s="1295"/>
      <c r="H55" s="1295"/>
      <c r="I55" s="1295"/>
      <c r="J55" s="1295"/>
      <c r="K55" s="1304"/>
      <c r="L55" s="1304"/>
      <c r="M55" s="1304"/>
      <c r="N55" s="1304"/>
      <c r="AN55" s="1301" t="s">
        <v>591</v>
      </c>
      <c r="AO55" s="1301"/>
      <c r="AP55" s="1301"/>
      <c r="AQ55" s="1301"/>
      <c r="AR55" s="1301"/>
      <c r="AS55" s="1301"/>
      <c r="AT55" s="1301"/>
      <c r="AU55" s="1301"/>
      <c r="AV55" s="1301"/>
      <c r="AW55" s="1301"/>
      <c r="AX55" s="1301"/>
      <c r="AY55" s="1301"/>
      <c r="AZ55" s="1301"/>
      <c r="BA55" s="1301"/>
      <c r="BB55" s="1305" t="s">
        <v>589</v>
      </c>
      <c r="BC55" s="1305"/>
      <c r="BD55" s="1305"/>
      <c r="BE55" s="1305"/>
      <c r="BF55" s="1305"/>
      <c r="BG55" s="1305"/>
      <c r="BH55" s="1305"/>
      <c r="BI55" s="1305"/>
      <c r="BJ55" s="1305"/>
      <c r="BK55" s="1305"/>
      <c r="BL55" s="1305"/>
      <c r="BM55" s="1305"/>
      <c r="BN55" s="1305"/>
      <c r="BO55" s="1305"/>
      <c r="BP55" s="1306"/>
      <c r="BQ55" s="1307"/>
      <c r="BR55" s="1307"/>
      <c r="BS55" s="1307"/>
      <c r="BT55" s="1307"/>
      <c r="BU55" s="1307"/>
      <c r="BV55" s="1307"/>
      <c r="BW55" s="1307"/>
      <c r="BX55" s="1307">
        <v>20.2</v>
      </c>
      <c r="BY55" s="1307"/>
      <c r="BZ55" s="1307"/>
      <c r="CA55" s="1307"/>
      <c r="CB55" s="1307"/>
      <c r="CC55" s="1307"/>
      <c r="CD55" s="1307"/>
      <c r="CE55" s="1307"/>
      <c r="CF55" s="1306"/>
      <c r="CG55" s="1307"/>
      <c r="CH55" s="1307"/>
      <c r="CI55" s="1307"/>
      <c r="CJ55" s="1307"/>
      <c r="CK55" s="1307"/>
      <c r="CL55" s="1307"/>
      <c r="CM55" s="1307"/>
      <c r="CN55" s="1307">
        <v>14</v>
      </c>
      <c r="CO55" s="1307"/>
      <c r="CP55" s="1307"/>
      <c r="CQ55" s="1307"/>
      <c r="CR55" s="1307"/>
      <c r="CS55" s="1307"/>
      <c r="CT55" s="1307"/>
      <c r="CU55" s="1307"/>
      <c r="CV55" s="1307">
        <v>11.4</v>
      </c>
      <c r="CW55" s="1307"/>
      <c r="CX55" s="1307"/>
      <c r="CY55" s="1307"/>
      <c r="CZ55" s="1307"/>
      <c r="DA55" s="1307"/>
      <c r="DB55" s="1307"/>
      <c r="DC55" s="1307"/>
    </row>
    <row r="56" spans="1:109" x14ac:dyDescent="0.15">
      <c r="A56" s="1284"/>
      <c r="B56" s="1276"/>
      <c r="G56" s="1295"/>
      <c r="H56" s="1295"/>
      <c r="I56" s="1295"/>
      <c r="J56" s="1295"/>
      <c r="K56" s="1304"/>
      <c r="L56" s="1304"/>
      <c r="M56" s="1304"/>
      <c r="N56" s="1304"/>
      <c r="AN56" s="1301"/>
      <c r="AO56" s="1301"/>
      <c r="AP56" s="1301"/>
      <c r="AQ56" s="1301"/>
      <c r="AR56" s="1301"/>
      <c r="AS56" s="1301"/>
      <c r="AT56" s="1301"/>
      <c r="AU56" s="1301"/>
      <c r="AV56" s="1301"/>
      <c r="AW56" s="1301"/>
      <c r="AX56" s="1301"/>
      <c r="AY56" s="1301"/>
      <c r="AZ56" s="1301"/>
      <c r="BA56" s="1301"/>
      <c r="BB56" s="1305"/>
      <c r="BC56" s="1305"/>
      <c r="BD56" s="1305"/>
      <c r="BE56" s="1305"/>
      <c r="BF56" s="1305"/>
      <c r="BG56" s="1305"/>
      <c r="BH56" s="1305"/>
      <c r="BI56" s="1305"/>
      <c r="BJ56" s="1305"/>
      <c r="BK56" s="1305"/>
      <c r="BL56" s="1305"/>
      <c r="BM56" s="1305"/>
      <c r="BN56" s="1305"/>
      <c r="BO56" s="1305"/>
      <c r="BP56" s="1307"/>
      <c r="BQ56" s="1307"/>
      <c r="BR56" s="1307"/>
      <c r="BS56" s="1307"/>
      <c r="BT56" s="1307"/>
      <c r="BU56" s="1307"/>
      <c r="BV56" s="1307"/>
      <c r="BW56" s="1307"/>
      <c r="BX56" s="1307"/>
      <c r="BY56" s="1307"/>
      <c r="BZ56" s="1307"/>
      <c r="CA56" s="1307"/>
      <c r="CB56" s="1307"/>
      <c r="CC56" s="1307"/>
      <c r="CD56" s="1307"/>
      <c r="CE56" s="1307"/>
      <c r="CF56" s="1307"/>
      <c r="CG56" s="1307"/>
      <c r="CH56" s="1307"/>
      <c r="CI56" s="1307"/>
      <c r="CJ56" s="1307"/>
      <c r="CK56" s="1307"/>
      <c r="CL56" s="1307"/>
      <c r="CM56" s="1307"/>
      <c r="CN56" s="1307"/>
      <c r="CO56" s="1307"/>
      <c r="CP56" s="1307"/>
      <c r="CQ56" s="1307"/>
      <c r="CR56" s="1307"/>
      <c r="CS56" s="1307"/>
      <c r="CT56" s="1307"/>
      <c r="CU56" s="1307"/>
      <c r="CV56" s="1307"/>
      <c r="CW56" s="1307"/>
      <c r="CX56" s="1307"/>
      <c r="CY56" s="1307"/>
      <c r="CZ56" s="1307"/>
      <c r="DA56" s="1307"/>
      <c r="DB56" s="1307"/>
      <c r="DC56" s="1307"/>
    </row>
    <row r="57" spans="1:109" s="1284" customFormat="1" x14ac:dyDescent="0.15">
      <c r="B57" s="1308"/>
      <c r="G57" s="1295"/>
      <c r="H57" s="1295"/>
      <c r="I57" s="1309"/>
      <c r="J57" s="1309"/>
      <c r="K57" s="1304"/>
      <c r="L57" s="1304"/>
      <c r="M57" s="1304"/>
      <c r="N57" s="1304"/>
      <c r="AM57" s="1269"/>
      <c r="AN57" s="1301"/>
      <c r="AO57" s="1301"/>
      <c r="AP57" s="1301"/>
      <c r="AQ57" s="1301"/>
      <c r="AR57" s="1301"/>
      <c r="AS57" s="1301"/>
      <c r="AT57" s="1301"/>
      <c r="AU57" s="1301"/>
      <c r="AV57" s="1301"/>
      <c r="AW57" s="1301"/>
      <c r="AX57" s="1301"/>
      <c r="AY57" s="1301"/>
      <c r="AZ57" s="1301"/>
      <c r="BA57" s="1301"/>
      <c r="BB57" s="1305" t="s">
        <v>590</v>
      </c>
      <c r="BC57" s="1305"/>
      <c r="BD57" s="1305"/>
      <c r="BE57" s="1305"/>
      <c r="BF57" s="1305"/>
      <c r="BG57" s="1305"/>
      <c r="BH57" s="1305"/>
      <c r="BI57" s="1305"/>
      <c r="BJ57" s="1305"/>
      <c r="BK57" s="1305"/>
      <c r="BL57" s="1305"/>
      <c r="BM57" s="1305"/>
      <c r="BN57" s="1305"/>
      <c r="BO57" s="1305"/>
      <c r="BP57" s="1306"/>
      <c r="BQ57" s="1307"/>
      <c r="BR57" s="1307"/>
      <c r="BS57" s="1307"/>
      <c r="BT57" s="1307"/>
      <c r="BU57" s="1307"/>
      <c r="BV57" s="1307"/>
      <c r="BW57" s="1307"/>
      <c r="BX57" s="1307">
        <v>54.5</v>
      </c>
      <c r="BY57" s="1307"/>
      <c r="BZ57" s="1307"/>
      <c r="CA57" s="1307"/>
      <c r="CB57" s="1307"/>
      <c r="CC57" s="1307"/>
      <c r="CD57" s="1307"/>
      <c r="CE57" s="1307"/>
      <c r="CF57" s="1306"/>
      <c r="CG57" s="1307"/>
      <c r="CH57" s="1307"/>
      <c r="CI57" s="1307"/>
      <c r="CJ57" s="1307"/>
      <c r="CK57" s="1307"/>
      <c r="CL57" s="1307"/>
      <c r="CM57" s="1307"/>
      <c r="CN57" s="1307">
        <v>57.8</v>
      </c>
      <c r="CO57" s="1307"/>
      <c r="CP57" s="1307"/>
      <c r="CQ57" s="1307"/>
      <c r="CR57" s="1307"/>
      <c r="CS57" s="1307"/>
      <c r="CT57" s="1307"/>
      <c r="CU57" s="1307"/>
      <c r="CV57" s="1307">
        <v>59.2</v>
      </c>
      <c r="CW57" s="1307"/>
      <c r="CX57" s="1307"/>
      <c r="CY57" s="1307"/>
      <c r="CZ57" s="1307"/>
      <c r="DA57" s="1307"/>
      <c r="DB57" s="1307"/>
      <c r="DC57" s="1307"/>
      <c r="DD57" s="1310"/>
      <c r="DE57" s="1308"/>
    </row>
    <row r="58" spans="1:109" s="1284" customFormat="1" x14ac:dyDescent="0.15">
      <c r="A58" s="1269"/>
      <c r="B58" s="1308"/>
      <c r="G58" s="1295"/>
      <c r="H58" s="1295"/>
      <c r="I58" s="1309"/>
      <c r="J58" s="1309"/>
      <c r="K58" s="1304"/>
      <c r="L58" s="1304"/>
      <c r="M58" s="1304"/>
      <c r="N58" s="1304"/>
      <c r="AM58" s="1269"/>
      <c r="AN58" s="1301"/>
      <c r="AO58" s="1301"/>
      <c r="AP58" s="1301"/>
      <c r="AQ58" s="1301"/>
      <c r="AR58" s="1301"/>
      <c r="AS58" s="1301"/>
      <c r="AT58" s="1301"/>
      <c r="AU58" s="1301"/>
      <c r="AV58" s="1301"/>
      <c r="AW58" s="1301"/>
      <c r="AX58" s="1301"/>
      <c r="AY58" s="1301"/>
      <c r="AZ58" s="1301"/>
      <c r="BA58" s="1301"/>
      <c r="BB58" s="1305"/>
      <c r="BC58" s="1305"/>
      <c r="BD58" s="1305"/>
      <c r="BE58" s="1305"/>
      <c r="BF58" s="1305"/>
      <c r="BG58" s="1305"/>
      <c r="BH58" s="1305"/>
      <c r="BI58" s="1305"/>
      <c r="BJ58" s="1305"/>
      <c r="BK58" s="1305"/>
      <c r="BL58" s="1305"/>
      <c r="BM58" s="1305"/>
      <c r="BN58" s="1305"/>
      <c r="BO58" s="1305"/>
      <c r="BP58" s="1307"/>
      <c r="BQ58" s="1307"/>
      <c r="BR58" s="1307"/>
      <c r="BS58" s="1307"/>
      <c r="BT58" s="1307"/>
      <c r="BU58" s="1307"/>
      <c r="BV58" s="1307"/>
      <c r="BW58" s="1307"/>
      <c r="BX58" s="1307"/>
      <c r="BY58" s="1307"/>
      <c r="BZ58" s="1307"/>
      <c r="CA58" s="1307"/>
      <c r="CB58" s="1307"/>
      <c r="CC58" s="1307"/>
      <c r="CD58" s="1307"/>
      <c r="CE58" s="1307"/>
      <c r="CF58" s="1307"/>
      <c r="CG58" s="1307"/>
      <c r="CH58" s="1307"/>
      <c r="CI58" s="1307"/>
      <c r="CJ58" s="1307"/>
      <c r="CK58" s="1307"/>
      <c r="CL58" s="1307"/>
      <c r="CM58" s="1307"/>
      <c r="CN58" s="1307"/>
      <c r="CO58" s="1307"/>
      <c r="CP58" s="1307"/>
      <c r="CQ58" s="1307"/>
      <c r="CR58" s="1307"/>
      <c r="CS58" s="1307"/>
      <c r="CT58" s="1307"/>
      <c r="CU58" s="1307"/>
      <c r="CV58" s="1307"/>
      <c r="CW58" s="1307"/>
      <c r="CX58" s="1307"/>
      <c r="CY58" s="1307"/>
      <c r="CZ58" s="1307"/>
      <c r="DA58" s="1307"/>
      <c r="DB58" s="1307"/>
      <c r="DC58" s="1307"/>
      <c r="DD58" s="1310"/>
      <c r="DE58" s="1308"/>
    </row>
    <row r="59" spans="1:109" s="1284" customFormat="1" x14ac:dyDescent="0.15">
      <c r="A59" s="1269"/>
      <c r="B59" s="1308"/>
      <c r="K59" s="1311"/>
      <c r="L59" s="1311"/>
      <c r="M59" s="1311"/>
      <c r="N59" s="1311"/>
      <c r="AQ59" s="1311"/>
      <c r="AR59" s="1311"/>
      <c r="AS59" s="1311"/>
      <c r="AT59" s="1311"/>
      <c r="BC59" s="1311"/>
      <c r="BD59" s="1311"/>
      <c r="BE59" s="1311"/>
      <c r="BF59" s="1311"/>
      <c r="BO59" s="1311"/>
      <c r="BP59" s="1311"/>
      <c r="BQ59" s="1311"/>
      <c r="BR59" s="1311"/>
      <c r="CA59" s="1311"/>
      <c r="CB59" s="1311"/>
      <c r="CC59" s="1311"/>
      <c r="CD59" s="1311"/>
      <c r="CM59" s="1311"/>
      <c r="CN59" s="1311"/>
      <c r="CO59" s="1311"/>
      <c r="CP59" s="1311"/>
      <c r="CY59" s="1311"/>
      <c r="CZ59" s="1311"/>
      <c r="DA59" s="1311"/>
      <c r="DB59" s="1311"/>
      <c r="DC59" s="1311"/>
      <c r="DD59" s="1310"/>
      <c r="DE59" s="1308"/>
    </row>
    <row r="60" spans="1:109" s="1284" customFormat="1" x14ac:dyDescent="0.15">
      <c r="A60" s="1269"/>
      <c r="B60" s="1308"/>
      <c r="K60" s="1311"/>
      <c r="L60" s="1311"/>
      <c r="M60" s="1311"/>
      <c r="N60" s="1311"/>
      <c r="AQ60" s="1311"/>
      <c r="AR60" s="1311"/>
      <c r="AS60" s="1311"/>
      <c r="AT60" s="1311"/>
      <c r="BC60" s="1311"/>
      <c r="BD60" s="1311"/>
      <c r="BE60" s="1311"/>
      <c r="BF60" s="1311"/>
      <c r="BO60" s="1311"/>
      <c r="BP60" s="1311"/>
      <c r="BQ60" s="1311"/>
      <c r="BR60" s="1311"/>
      <c r="CA60" s="1311"/>
      <c r="CB60" s="1311"/>
      <c r="CC60" s="1311"/>
      <c r="CD60" s="1311"/>
      <c r="CM60" s="1311"/>
      <c r="CN60" s="1311"/>
      <c r="CO60" s="1311"/>
      <c r="CP60" s="1311"/>
      <c r="CY60" s="1311"/>
      <c r="CZ60" s="1311"/>
      <c r="DA60" s="1311"/>
      <c r="DB60" s="1311"/>
      <c r="DC60" s="1311"/>
      <c r="DD60" s="1310"/>
      <c r="DE60" s="1308"/>
    </row>
    <row r="61" spans="1:109" s="1284" customFormat="1" x14ac:dyDescent="0.15">
      <c r="A61" s="1269"/>
      <c r="B61" s="1312"/>
      <c r="C61" s="1313"/>
      <c r="D61" s="1313"/>
      <c r="E61" s="1313"/>
      <c r="F61" s="1313"/>
      <c r="G61" s="1313"/>
      <c r="H61" s="1313"/>
      <c r="I61" s="1313"/>
      <c r="J61" s="1313"/>
      <c r="K61" s="1313"/>
      <c r="L61" s="1313"/>
      <c r="M61" s="1314"/>
      <c r="N61" s="1314"/>
      <c r="O61" s="1313"/>
      <c r="P61" s="1313"/>
      <c r="Q61" s="1313"/>
      <c r="R61" s="1313"/>
      <c r="S61" s="1313"/>
      <c r="T61" s="1313"/>
      <c r="U61" s="1313"/>
      <c r="V61" s="1313"/>
      <c r="W61" s="1313"/>
      <c r="X61" s="1313"/>
      <c r="Y61" s="1313"/>
      <c r="Z61" s="1313"/>
      <c r="AA61" s="1313"/>
      <c r="AB61" s="1313"/>
      <c r="AC61" s="1313"/>
      <c r="AD61" s="1313"/>
      <c r="AE61" s="1313"/>
      <c r="AF61" s="1313"/>
      <c r="AG61" s="1313"/>
      <c r="AH61" s="1313"/>
      <c r="AI61" s="1313"/>
      <c r="AJ61" s="1313"/>
      <c r="AK61" s="1313"/>
      <c r="AL61" s="1313"/>
      <c r="AM61" s="1313"/>
      <c r="AN61" s="1313"/>
      <c r="AO61" s="1313"/>
      <c r="AP61" s="1313"/>
      <c r="AQ61" s="1313"/>
      <c r="AR61" s="1313"/>
      <c r="AS61" s="1314"/>
      <c r="AT61" s="1314"/>
      <c r="AU61" s="1313"/>
      <c r="AV61" s="1313"/>
      <c r="AW61" s="1313"/>
      <c r="AX61" s="1313"/>
      <c r="AY61" s="1313"/>
      <c r="AZ61" s="1313"/>
      <c r="BA61" s="1313"/>
      <c r="BB61" s="1313"/>
      <c r="BC61" s="1313"/>
      <c r="BD61" s="1313"/>
      <c r="BE61" s="1314"/>
      <c r="BF61" s="1314"/>
      <c r="BG61" s="1313"/>
      <c r="BH61" s="1313"/>
      <c r="BI61" s="1313"/>
      <c r="BJ61" s="1313"/>
      <c r="BK61" s="1313"/>
      <c r="BL61" s="1313"/>
      <c r="BM61" s="1313"/>
      <c r="BN61" s="1313"/>
      <c r="BO61" s="1313"/>
      <c r="BP61" s="1313"/>
      <c r="BQ61" s="1314"/>
      <c r="BR61" s="1314"/>
      <c r="BS61" s="1313"/>
      <c r="BT61" s="1313"/>
      <c r="BU61" s="1313"/>
      <c r="BV61" s="1313"/>
      <c r="BW61" s="1313"/>
      <c r="BX61" s="1313"/>
      <c r="BY61" s="1313"/>
      <c r="BZ61" s="1313"/>
      <c r="CA61" s="1313"/>
      <c r="CB61" s="1313"/>
      <c r="CC61" s="1314"/>
      <c r="CD61" s="1314"/>
      <c r="CE61" s="1313"/>
      <c r="CF61" s="1313"/>
      <c r="CG61" s="1313"/>
      <c r="CH61" s="1313"/>
      <c r="CI61" s="1313"/>
      <c r="CJ61" s="1313"/>
      <c r="CK61" s="1313"/>
      <c r="CL61" s="1313"/>
      <c r="CM61" s="1313"/>
      <c r="CN61" s="1313"/>
      <c r="CO61" s="1314"/>
      <c r="CP61" s="1314"/>
      <c r="CQ61" s="1313"/>
      <c r="CR61" s="1313"/>
      <c r="CS61" s="1313"/>
      <c r="CT61" s="1313"/>
      <c r="CU61" s="1313"/>
      <c r="CV61" s="1313"/>
      <c r="CW61" s="1313"/>
      <c r="CX61" s="1313"/>
      <c r="CY61" s="1313"/>
      <c r="CZ61" s="1313"/>
      <c r="DA61" s="1314"/>
      <c r="DB61" s="1314"/>
      <c r="DC61" s="1314"/>
      <c r="DD61" s="1315"/>
      <c r="DE61" s="1308"/>
    </row>
    <row r="62" spans="1:109" x14ac:dyDescent="0.15">
      <c r="B62" s="1281"/>
      <c r="C62" s="1281"/>
      <c r="D62" s="1281"/>
      <c r="E62" s="1281"/>
      <c r="F62" s="1281"/>
      <c r="G62" s="1281"/>
      <c r="H62" s="1281"/>
      <c r="I62" s="1281"/>
      <c r="J62" s="1281"/>
      <c r="K62" s="1281"/>
      <c r="L62" s="1281"/>
      <c r="M62" s="1281"/>
      <c r="N62" s="1281"/>
      <c r="O62" s="1281"/>
      <c r="P62" s="1281"/>
      <c r="Q62" s="1281"/>
      <c r="R62" s="1281"/>
      <c r="S62" s="1281"/>
      <c r="T62" s="1281"/>
      <c r="U62" s="1281"/>
      <c r="V62" s="1281"/>
      <c r="W62" s="1281"/>
      <c r="X62" s="1281"/>
      <c r="Y62" s="1281"/>
      <c r="Z62" s="1281"/>
      <c r="AA62" s="1281"/>
      <c r="AB62" s="1281"/>
      <c r="AC62" s="1281"/>
      <c r="AD62" s="1281"/>
      <c r="AE62" s="1281"/>
      <c r="AF62" s="1281"/>
      <c r="AG62" s="1281"/>
      <c r="AH62" s="1281"/>
      <c r="AI62" s="1281"/>
      <c r="AJ62" s="1281"/>
      <c r="AK62" s="1281"/>
      <c r="AL62" s="1281"/>
      <c r="AM62" s="1281"/>
      <c r="AN62" s="1281"/>
      <c r="AO62" s="1281"/>
      <c r="AP62" s="1281"/>
      <c r="AQ62" s="1281"/>
      <c r="AR62" s="1281"/>
      <c r="AS62" s="1281"/>
      <c r="AT62" s="1281"/>
      <c r="AU62" s="1281"/>
      <c r="AV62" s="1281"/>
      <c r="AW62" s="1281"/>
      <c r="AX62" s="1281"/>
      <c r="AY62" s="1281"/>
      <c r="AZ62" s="1281"/>
      <c r="BA62" s="1281"/>
      <c r="BB62" s="1281"/>
      <c r="BC62" s="1281"/>
      <c r="BD62" s="1281"/>
      <c r="BE62" s="1281"/>
      <c r="BF62" s="1281"/>
      <c r="BG62" s="1281"/>
      <c r="BH62" s="1281"/>
      <c r="BI62" s="1281"/>
      <c r="BJ62" s="1281"/>
      <c r="BK62" s="1281"/>
      <c r="BL62" s="1281"/>
      <c r="BM62" s="1281"/>
      <c r="BN62" s="1281"/>
      <c r="BO62" s="1281"/>
      <c r="BP62" s="1281"/>
      <c r="BQ62" s="1281"/>
      <c r="BR62" s="1281"/>
      <c r="BS62" s="1281"/>
      <c r="BT62" s="1281"/>
      <c r="BU62" s="1281"/>
      <c r="BV62" s="1281"/>
      <c r="BW62" s="1281"/>
      <c r="BX62" s="1281"/>
      <c r="BY62" s="1281"/>
      <c r="BZ62" s="1281"/>
      <c r="CA62" s="1281"/>
      <c r="CB62" s="1281"/>
      <c r="CC62" s="1281"/>
      <c r="CD62" s="1281"/>
      <c r="CE62" s="1281"/>
      <c r="CF62" s="1281"/>
      <c r="CG62" s="1281"/>
      <c r="CH62" s="1281"/>
      <c r="CI62" s="1281"/>
      <c r="CJ62" s="1281"/>
      <c r="CK62" s="1281"/>
      <c r="CL62" s="1281"/>
      <c r="CM62" s="1281"/>
      <c r="CN62" s="1281"/>
      <c r="CO62" s="1281"/>
      <c r="CP62" s="1281"/>
      <c r="CQ62" s="1281"/>
      <c r="CR62" s="1281"/>
      <c r="CS62" s="1281"/>
      <c r="CT62" s="1281"/>
      <c r="CU62" s="1281"/>
      <c r="CV62" s="1281"/>
      <c r="CW62" s="1281"/>
      <c r="CX62" s="1281"/>
      <c r="CY62" s="1281"/>
      <c r="CZ62" s="1281"/>
      <c r="DA62" s="1281"/>
      <c r="DB62" s="1281"/>
      <c r="DC62" s="1281"/>
      <c r="DD62" s="1281"/>
      <c r="DE62" s="1269"/>
    </row>
    <row r="63" spans="1:109" ht="17.25" x14ac:dyDescent="0.15">
      <c r="B63" s="1316" t="s">
        <v>592</v>
      </c>
    </row>
    <row r="64" spans="1:109" x14ac:dyDescent="0.15">
      <c r="B64" s="1276"/>
      <c r="G64" s="1283"/>
      <c r="I64" s="1317"/>
      <c r="J64" s="1317"/>
      <c r="K64" s="1317"/>
      <c r="L64" s="1317"/>
      <c r="M64" s="1317"/>
      <c r="N64" s="1318"/>
      <c r="AM64" s="1283"/>
      <c r="AN64" s="1283" t="s">
        <v>586</v>
      </c>
      <c r="AP64" s="1284"/>
      <c r="AQ64" s="1284"/>
      <c r="AR64" s="1284"/>
      <c r="AY64" s="1283"/>
      <c r="BA64" s="1284"/>
      <c r="BB64" s="1284"/>
      <c r="BC64" s="1284"/>
      <c r="BK64" s="1283"/>
      <c r="BM64" s="1284"/>
      <c r="BN64" s="1284"/>
      <c r="BO64" s="1284"/>
      <c r="BW64" s="1283"/>
      <c r="BY64" s="1284"/>
      <c r="BZ64" s="1284"/>
      <c r="CA64" s="1284"/>
      <c r="CI64" s="1283"/>
      <c r="CK64" s="1284"/>
      <c r="CL64" s="1284"/>
      <c r="CM64" s="1284"/>
      <c r="CU64" s="1283"/>
      <c r="CW64" s="1284"/>
      <c r="CX64" s="1284"/>
      <c r="CY64" s="1284"/>
    </row>
    <row r="65" spans="2:107" x14ac:dyDescent="0.15">
      <c r="B65" s="1276"/>
      <c r="AN65" s="1285" t="s">
        <v>595</v>
      </c>
      <c r="AO65" s="1286"/>
      <c r="AP65" s="1286"/>
      <c r="AQ65" s="1286"/>
      <c r="AR65" s="1286"/>
      <c r="AS65" s="1286"/>
      <c r="AT65" s="1286"/>
      <c r="AU65" s="1286"/>
      <c r="AV65" s="1286"/>
      <c r="AW65" s="1286"/>
      <c r="AX65" s="1286"/>
      <c r="AY65" s="1286"/>
      <c r="AZ65" s="1286"/>
      <c r="BA65" s="1286"/>
      <c r="BB65" s="1286"/>
      <c r="BC65" s="1286"/>
      <c r="BD65" s="1286"/>
      <c r="BE65" s="1286"/>
      <c r="BF65" s="1286"/>
      <c r="BG65" s="1286"/>
      <c r="BH65" s="1286"/>
      <c r="BI65" s="1286"/>
      <c r="BJ65" s="1286"/>
      <c r="BK65" s="1286"/>
      <c r="BL65" s="1286"/>
      <c r="BM65" s="1286"/>
      <c r="BN65" s="1286"/>
      <c r="BO65" s="1286"/>
      <c r="BP65" s="1286"/>
      <c r="BQ65" s="1286"/>
      <c r="BR65" s="1286"/>
      <c r="BS65" s="1286"/>
      <c r="BT65" s="1286"/>
      <c r="BU65" s="1286"/>
      <c r="BV65" s="1286"/>
      <c r="BW65" s="1286"/>
      <c r="BX65" s="1286"/>
      <c r="BY65" s="1286"/>
      <c r="BZ65" s="1286"/>
      <c r="CA65" s="1286"/>
      <c r="CB65" s="1286"/>
      <c r="CC65" s="1286"/>
      <c r="CD65" s="1286"/>
      <c r="CE65" s="1286"/>
      <c r="CF65" s="1286"/>
      <c r="CG65" s="1286"/>
      <c r="CH65" s="1286"/>
      <c r="CI65" s="1286"/>
      <c r="CJ65" s="1286"/>
      <c r="CK65" s="1286"/>
      <c r="CL65" s="1286"/>
      <c r="CM65" s="1286"/>
      <c r="CN65" s="1286"/>
      <c r="CO65" s="1286"/>
      <c r="CP65" s="1286"/>
      <c r="CQ65" s="1286"/>
      <c r="CR65" s="1286"/>
      <c r="CS65" s="1286"/>
      <c r="CT65" s="1286"/>
      <c r="CU65" s="1286"/>
      <c r="CV65" s="1286"/>
      <c r="CW65" s="1286"/>
      <c r="CX65" s="1286"/>
      <c r="CY65" s="1286"/>
      <c r="CZ65" s="1286"/>
      <c r="DA65" s="1286"/>
      <c r="DB65" s="1286"/>
      <c r="DC65" s="1287"/>
    </row>
    <row r="66" spans="2:107" x14ac:dyDescent="0.15">
      <c r="B66" s="1276"/>
      <c r="AN66" s="1288"/>
      <c r="AO66" s="1289"/>
      <c r="AP66" s="1289"/>
      <c r="AQ66" s="1289"/>
      <c r="AR66" s="1289"/>
      <c r="AS66" s="1289"/>
      <c r="AT66" s="1289"/>
      <c r="AU66" s="1289"/>
      <c r="AV66" s="1289"/>
      <c r="AW66" s="1289"/>
      <c r="AX66" s="1289"/>
      <c r="AY66" s="1289"/>
      <c r="AZ66" s="1289"/>
      <c r="BA66" s="1289"/>
      <c r="BB66" s="1289"/>
      <c r="BC66" s="1289"/>
      <c r="BD66" s="1289"/>
      <c r="BE66" s="1289"/>
      <c r="BF66" s="1289"/>
      <c r="BG66" s="1289"/>
      <c r="BH66" s="1289"/>
      <c r="BI66" s="1289"/>
      <c r="BJ66" s="1289"/>
      <c r="BK66" s="1289"/>
      <c r="BL66" s="1289"/>
      <c r="BM66" s="1289"/>
      <c r="BN66" s="1289"/>
      <c r="BO66" s="1289"/>
      <c r="BP66" s="1289"/>
      <c r="BQ66" s="1289"/>
      <c r="BR66" s="1289"/>
      <c r="BS66" s="1289"/>
      <c r="BT66" s="1289"/>
      <c r="BU66" s="1289"/>
      <c r="BV66" s="1289"/>
      <c r="BW66" s="1289"/>
      <c r="BX66" s="1289"/>
      <c r="BY66" s="1289"/>
      <c r="BZ66" s="1289"/>
      <c r="CA66" s="1289"/>
      <c r="CB66" s="1289"/>
      <c r="CC66" s="1289"/>
      <c r="CD66" s="1289"/>
      <c r="CE66" s="1289"/>
      <c r="CF66" s="1289"/>
      <c r="CG66" s="1289"/>
      <c r="CH66" s="1289"/>
      <c r="CI66" s="1289"/>
      <c r="CJ66" s="1289"/>
      <c r="CK66" s="1289"/>
      <c r="CL66" s="1289"/>
      <c r="CM66" s="1289"/>
      <c r="CN66" s="1289"/>
      <c r="CO66" s="1289"/>
      <c r="CP66" s="1289"/>
      <c r="CQ66" s="1289"/>
      <c r="CR66" s="1289"/>
      <c r="CS66" s="1289"/>
      <c r="CT66" s="1289"/>
      <c r="CU66" s="1289"/>
      <c r="CV66" s="1289"/>
      <c r="CW66" s="1289"/>
      <c r="CX66" s="1289"/>
      <c r="CY66" s="1289"/>
      <c r="CZ66" s="1289"/>
      <c r="DA66" s="1289"/>
      <c r="DB66" s="1289"/>
      <c r="DC66" s="1290"/>
    </row>
    <row r="67" spans="2:107" x14ac:dyDescent="0.15">
      <c r="B67" s="1276"/>
      <c r="AN67" s="1288"/>
      <c r="AO67" s="1289"/>
      <c r="AP67" s="1289"/>
      <c r="AQ67" s="1289"/>
      <c r="AR67" s="1289"/>
      <c r="AS67" s="1289"/>
      <c r="AT67" s="1289"/>
      <c r="AU67" s="1289"/>
      <c r="AV67" s="1289"/>
      <c r="AW67" s="1289"/>
      <c r="AX67" s="1289"/>
      <c r="AY67" s="1289"/>
      <c r="AZ67" s="1289"/>
      <c r="BA67" s="1289"/>
      <c r="BB67" s="1289"/>
      <c r="BC67" s="1289"/>
      <c r="BD67" s="1289"/>
      <c r="BE67" s="1289"/>
      <c r="BF67" s="1289"/>
      <c r="BG67" s="1289"/>
      <c r="BH67" s="1289"/>
      <c r="BI67" s="1289"/>
      <c r="BJ67" s="1289"/>
      <c r="BK67" s="1289"/>
      <c r="BL67" s="1289"/>
      <c r="BM67" s="1289"/>
      <c r="BN67" s="1289"/>
      <c r="BO67" s="1289"/>
      <c r="BP67" s="1289"/>
      <c r="BQ67" s="1289"/>
      <c r="BR67" s="1289"/>
      <c r="BS67" s="1289"/>
      <c r="BT67" s="1289"/>
      <c r="BU67" s="1289"/>
      <c r="BV67" s="1289"/>
      <c r="BW67" s="1289"/>
      <c r="BX67" s="1289"/>
      <c r="BY67" s="1289"/>
      <c r="BZ67" s="1289"/>
      <c r="CA67" s="1289"/>
      <c r="CB67" s="1289"/>
      <c r="CC67" s="1289"/>
      <c r="CD67" s="1289"/>
      <c r="CE67" s="1289"/>
      <c r="CF67" s="1289"/>
      <c r="CG67" s="1289"/>
      <c r="CH67" s="1289"/>
      <c r="CI67" s="1289"/>
      <c r="CJ67" s="1289"/>
      <c r="CK67" s="1289"/>
      <c r="CL67" s="1289"/>
      <c r="CM67" s="1289"/>
      <c r="CN67" s="1289"/>
      <c r="CO67" s="1289"/>
      <c r="CP67" s="1289"/>
      <c r="CQ67" s="1289"/>
      <c r="CR67" s="1289"/>
      <c r="CS67" s="1289"/>
      <c r="CT67" s="1289"/>
      <c r="CU67" s="1289"/>
      <c r="CV67" s="1289"/>
      <c r="CW67" s="1289"/>
      <c r="CX67" s="1289"/>
      <c r="CY67" s="1289"/>
      <c r="CZ67" s="1289"/>
      <c r="DA67" s="1289"/>
      <c r="DB67" s="1289"/>
      <c r="DC67" s="1290"/>
    </row>
    <row r="68" spans="2:107" x14ac:dyDescent="0.15">
      <c r="B68" s="1276"/>
      <c r="AN68" s="1288"/>
      <c r="AO68" s="1289"/>
      <c r="AP68" s="1289"/>
      <c r="AQ68" s="1289"/>
      <c r="AR68" s="1289"/>
      <c r="AS68" s="1289"/>
      <c r="AT68" s="1289"/>
      <c r="AU68" s="1289"/>
      <c r="AV68" s="1289"/>
      <c r="AW68" s="1289"/>
      <c r="AX68" s="1289"/>
      <c r="AY68" s="1289"/>
      <c r="AZ68" s="1289"/>
      <c r="BA68" s="1289"/>
      <c r="BB68" s="1289"/>
      <c r="BC68" s="1289"/>
      <c r="BD68" s="1289"/>
      <c r="BE68" s="1289"/>
      <c r="BF68" s="1289"/>
      <c r="BG68" s="1289"/>
      <c r="BH68" s="1289"/>
      <c r="BI68" s="1289"/>
      <c r="BJ68" s="1289"/>
      <c r="BK68" s="1289"/>
      <c r="BL68" s="1289"/>
      <c r="BM68" s="1289"/>
      <c r="BN68" s="1289"/>
      <c r="BO68" s="1289"/>
      <c r="BP68" s="1289"/>
      <c r="BQ68" s="1289"/>
      <c r="BR68" s="1289"/>
      <c r="BS68" s="1289"/>
      <c r="BT68" s="1289"/>
      <c r="BU68" s="1289"/>
      <c r="BV68" s="1289"/>
      <c r="BW68" s="1289"/>
      <c r="BX68" s="1289"/>
      <c r="BY68" s="1289"/>
      <c r="BZ68" s="1289"/>
      <c r="CA68" s="1289"/>
      <c r="CB68" s="1289"/>
      <c r="CC68" s="1289"/>
      <c r="CD68" s="1289"/>
      <c r="CE68" s="1289"/>
      <c r="CF68" s="1289"/>
      <c r="CG68" s="1289"/>
      <c r="CH68" s="1289"/>
      <c r="CI68" s="1289"/>
      <c r="CJ68" s="1289"/>
      <c r="CK68" s="1289"/>
      <c r="CL68" s="1289"/>
      <c r="CM68" s="1289"/>
      <c r="CN68" s="1289"/>
      <c r="CO68" s="1289"/>
      <c r="CP68" s="1289"/>
      <c r="CQ68" s="1289"/>
      <c r="CR68" s="1289"/>
      <c r="CS68" s="1289"/>
      <c r="CT68" s="1289"/>
      <c r="CU68" s="1289"/>
      <c r="CV68" s="1289"/>
      <c r="CW68" s="1289"/>
      <c r="CX68" s="1289"/>
      <c r="CY68" s="1289"/>
      <c r="CZ68" s="1289"/>
      <c r="DA68" s="1289"/>
      <c r="DB68" s="1289"/>
      <c r="DC68" s="1290"/>
    </row>
    <row r="69" spans="2:107" x14ac:dyDescent="0.15">
      <c r="B69" s="1276"/>
      <c r="AN69" s="1291"/>
      <c r="AO69" s="1292"/>
      <c r="AP69" s="1292"/>
      <c r="AQ69" s="1292"/>
      <c r="AR69" s="1292"/>
      <c r="AS69" s="1292"/>
      <c r="AT69" s="1292"/>
      <c r="AU69" s="1292"/>
      <c r="AV69" s="1292"/>
      <c r="AW69" s="1292"/>
      <c r="AX69" s="1292"/>
      <c r="AY69" s="1292"/>
      <c r="AZ69" s="1292"/>
      <c r="BA69" s="1292"/>
      <c r="BB69" s="1292"/>
      <c r="BC69" s="1292"/>
      <c r="BD69" s="1292"/>
      <c r="BE69" s="1292"/>
      <c r="BF69" s="1292"/>
      <c r="BG69" s="1292"/>
      <c r="BH69" s="1292"/>
      <c r="BI69" s="1292"/>
      <c r="BJ69" s="1292"/>
      <c r="BK69" s="1292"/>
      <c r="BL69" s="1292"/>
      <c r="BM69" s="1292"/>
      <c r="BN69" s="1292"/>
      <c r="BO69" s="1292"/>
      <c r="BP69" s="1292"/>
      <c r="BQ69" s="1292"/>
      <c r="BR69" s="1292"/>
      <c r="BS69" s="1292"/>
      <c r="BT69" s="1292"/>
      <c r="BU69" s="1292"/>
      <c r="BV69" s="1292"/>
      <c r="BW69" s="1292"/>
      <c r="BX69" s="1292"/>
      <c r="BY69" s="1292"/>
      <c r="BZ69" s="1292"/>
      <c r="CA69" s="1292"/>
      <c r="CB69" s="1292"/>
      <c r="CC69" s="1292"/>
      <c r="CD69" s="1292"/>
      <c r="CE69" s="1292"/>
      <c r="CF69" s="1292"/>
      <c r="CG69" s="1292"/>
      <c r="CH69" s="1292"/>
      <c r="CI69" s="1292"/>
      <c r="CJ69" s="1292"/>
      <c r="CK69" s="1292"/>
      <c r="CL69" s="1292"/>
      <c r="CM69" s="1292"/>
      <c r="CN69" s="1292"/>
      <c r="CO69" s="1292"/>
      <c r="CP69" s="1292"/>
      <c r="CQ69" s="1292"/>
      <c r="CR69" s="1292"/>
      <c r="CS69" s="1292"/>
      <c r="CT69" s="1292"/>
      <c r="CU69" s="1292"/>
      <c r="CV69" s="1292"/>
      <c r="CW69" s="1292"/>
      <c r="CX69" s="1292"/>
      <c r="CY69" s="1292"/>
      <c r="CZ69" s="1292"/>
      <c r="DA69" s="1292"/>
      <c r="DB69" s="1292"/>
      <c r="DC69" s="1293"/>
    </row>
    <row r="70" spans="2:107" x14ac:dyDescent="0.15">
      <c r="B70" s="1276"/>
      <c r="H70" s="1319"/>
      <c r="I70" s="1319"/>
      <c r="J70" s="1320"/>
      <c r="K70" s="1320"/>
      <c r="L70" s="1321"/>
      <c r="M70" s="1320"/>
      <c r="N70" s="1321"/>
      <c r="AN70" s="1294"/>
      <c r="AO70" s="1294"/>
      <c r="AP70" s="1294"/>
      <c r="AZ70" s="1294"/>
      <c r="BA70" s="1294"/>
      <c r="BB70" s="1294"/>
      <c r="BL70" s="1294"/>
      <c r="BM70" s="1294"/>
      <c r="BN70" s="1294"/>
      <c r="BX70" s="1294"/>
      <c r="BY70" s="1294"/>
      <c r="BZ70" s="1294"/>
      <c r="CJ70" s="1294"/>
      <c r="CK70" s="1294"/>
      <c r="CL70" s="1294"/>
      <c r="CV70" s="1294"/>
      <c r="CW70" s="1294"/>
      <c r="CX70" s="1294"/>
    </row>
    <row r="71" spans="2:107" x14ac:dyDescent="0.15">
      <c r="B71" s="1276"/>
      <c r="G71" s="1322"/>
      <c r="I71" s="1323"/>
      <c r="J71" s="1320"/>
      <c r="K71" s="1320"/>
      <c r="L71" s="1321"/>
      <c r="M71" s="1320"/>
      <c r="N71" s="1321"/>
      <c r="AM71" s="1322"/>
      <c r="AN71" s="1269" t="s">
        <v>587</v>
      </c>
    </row>
    <row r="72" spans="2:107" x14ac:dyDescent="0.15">
      <c r="B72" s="1276"/>
      <c r="G72" s="1295"/>
      <c r="H72" s="1295"/>
      <c r="I72" s="1295"/>
      <c r="J72" s="1295"/>
      <c r="K72" s="1296"/>
      <c r="L72" s="1296"/>
      <c r="M72" s="1297"/>
      <c r="N72" s="1297"/>
      <c r="AN72" s="1298"/>
      <c r="AO72" s="1299"/>
      <c r="AP72" s="1299"/>
      <c r="AQ72" s="1299"/>
      <c r="AR72" s="1299"/>
      <c r="AS72" s="1299"/>
      <c r="AT72" s="1299"/>
      <c r="AU72" s="1299"/>
      <c r="AV72" s="1299"/>
      <c r="AW72" s="1299"/>
      <c r="AX72" s="1299"/>
      <c r="AY72" s="1299"/>
      <c r="AZ72" s="1299"/>
      <c r="BA72" s="1299"/>
      <c r="BB72" s="1299"/>
      <c r="BC72" s="1299"/>
      <c r="BD72" s="1299"/>
      <c r="BE72" s="1299"/>
      <c r="BF72" s="1299"/>
      <c r="BG72" s="1299"/>
      <c r="BH72" s="1299"/>
      <c r="BI72" s="1299"/>
      <c r="BJ72" s="1299"/>
      <c r="BK72" s="1299"/>
      <c r="BL72" s="1299"/>
      <c r="BM72" s="1299"/>
      <c r="BN72" s="1299"/>
      <c r="BO72" s="1300"/>
      <c r="BP72" s="1301" t="s">
        <v>542</v>
      </c>
      <c r="BQ72" s="1301"/>
      <c r="BR72" s="1301"/>
      <c r="BS72" s="1301"/>
      <c r="BT72" s="1301"/>
      <c r="BU72" s="1301"/>
      <c r="BV72" s="1301"/>
      <c r="BW72" s="1301"/>
      <c r="BX72" s="1301" t="s">
        <v>543</v>
      </c>
      <c r="BY72" s="1301"/>
      <c r="BZ72" s="1301"/>
      <c r="CA72" s="1301"/>
      <c r="CB72" s="1301"/>
      <c r="CC72" s="1301"/>
      <c r="CD72" s="1301"/>
      <c r="CE72" s="1301"/>
      <c r="CF72" s="1301" t="s">
        <v>544</v>
      </c>
      <c r="CG72" s="1301"/>
      <c r="CH72" s="1301"/>
      <c r="CI72" s="1301"/>
      <c r="CJ72" s="1301"/>
      <c r="CK72" s="1301"/>
      <c r="CL72" s="1301"/>
      <c r="CM72" s="1301"/>
      <c r="CN72" s="1301" t="s">
        <v>545</v>
      </c>
      <c r="CO72" s="1301"/>
      <c r="CP72" s="1301"/>
      <c r="CQ72" s="1301"/>
      <c r="CR72" s="1301"/>
      <c r="CS72" s="1301"/>
      <c r="CT72" s="1301"/>
      <c r="CU72" s="1301"/>
      <c r="CV72" s="1301" t="s">
        <v>546</v>
      </c>
      <c r="CW72" s="1301"/>
      <c r="CX72" s="1301"/>
      <c r="CY72" s="1301"/>
      <c r="CZ72" s="1301"/>
      <c r="DA72" s="1301"/>
      <c r="DB72" s="1301"/>
      <c r="DC72" s="1301"/>
    </row>
    <row r="73" spans="2:107" x14ac:dyDescent="0.15">
      <c r="B73" s="1276"/>
      <c r="G73" s="1302"/>
      <c r="H73" s="1302"/>
      <c r="I73" s="1302"/>
      <c r="J73" s="1302"/>
      <c r="K73" s="1324"/>
      <c r="L73" s="1324"/>
      <c r="M73" s="1324"/>
      <c r="N73" s="1324"/>
      <c r="AM73" s="1294"/>
      <c r="AN73" s="1305" t="s">
        <v>588</v>
      </c>
      <c r="AO73" s="1305"/>
      <c r="AP73" s="1305"/>
      <c r="AQ73" s="1305"/>
      <c r="AR73" s="1305"/>
      <c r="AS73" s="1305"/>
      <c r="AT73" s="1305"/>
      <c r="AU73" s="1305"/>
      <c r="AV73" s="1305"/>
      <c r="AW73" s="1305"/>
      <c r="AX73" s="1305"/>
      <c r="AY73" s="1305"/>
      <c r="AZ73" s="1305"/>
      <c r="BA73" s="1305"/>
      <c r="BB73" s="1305" t="s">
        <v>589</v>
      </c>
      <c r="BC73" s="1305"/>
      <c r="BD73" s="1305"/>
      <c r="BE73" s="1305"/>
      <c r="BF73" s="1305"/>
      <c r="BG73" s="1305"/>
      <c r="BH73" s="1305"/>
      <c r="BI73" s="1305"/>
      <c r="BJ73" s="1305"/>
      <c r="BK73" s="1305"/>
      <c r="BL73" s="1305"/>
      <c r="BM73" s="1305"/>
      <c r="BN73" s="1305"/>
      <c r="BO73" s="1305"/>
      <c r="BP73" s="1307">
        <v>47.3</v>
      </c>
      <c r="BQ73" s="1307"/>
      <c r="BR73" s="1307"/>
      <c r="BS73" s="1307"/>
      <c r="BT73" s="1307"/>
      <c r="BU73" s="1307"/>
      <c r="BV73" s="1307"/>
      <c r="BW73" s="1307"/>
      <c r="BX73" s="1307">
        <v>43</v>
      </c>
      <c r="BY73" s="1307"/>
      <c r="BZ73" s="1307"/>
      <c r="CA73" s="1307"/>
      <c r="CB73" s="1307"/>
      <c r="CC73" s="1307"/>
      <c r="CD73" s="1307"/>
      <c r="CE73" s="1307"/>
      <c r="CF73" s="1307">
        <v>53</v>
      </c>
      <c r="CG73" s="1307"/>
      <c r="CH73" s="1307"/>
      <c r="CI73" s="1307"/>
      <c r="CJ73" s="1307"/>
      <c r="CK73" s="1307"/>
      <c r="CL73" s="1307"/>
      <c r="CM73" s="1307"/>
      <c r="CN73" s="1307">
        <v>46.7</v>
      </c>
      <c r="CO73" s="1307"/>
      <c r="CP73" s="1307"/>
      <c r="CQ73" s="1307"/>
      <c r="CR73" s="1307"/>
      <c r="CS73" s="1307"/>
      <c r="CT73" s="1307"/>
      <c r="CU73" s="1307"/>
      <c r="CV73" s="1307">
        <v>46.8</v>
      </c>
      <c r="CW73" s="1307"/>
      <c r="CX73" s="1307"/>
      <c r="CY73" s="1307"/>
      <c r="CZ73" s="1307"/>
      <c r="DA73" s="1307"/>
      <c r="DB73" s="1307"/>
      <c r="DC73" s="1307"/>
    </row>
    <row r="74" spans="2:107" x14ac:dyDescent="0.15">
      <c r="B74" s="1276"/>
      <c r="G74" s="1302"/>
      <c r="H74" s="1302"/>
      <c r="I74" s="1302"/>
      <c r="J74" s="1302"/>
      <c r="K74" s="1324"/>
      <c r="L74" s="1324"/>
      <c r="M74" s="1324"/>
      <c r="N74" s="1324"/>
      <c r="AM74" s="1294"/>
      <c r="AN74" s="1305"/>
      <c r="AO74" s="1305"/>
      <c r="AP74" s="1305"/>
      <c r="AQ74" s="1305"/>
      <c r="AR74" s="1305"/>
      <c r="AS74" s="1305"/>
      <c r="AT74" s="1305"/>
      <c r="AU74" s="1305"/>
      <c r="AV74" s="1305"/>
      <c r="AW74" s="1305"/>
      <c r="AX74" s="1305"/>
      <c r="AY74" s="1305"/>
      <c r="AZ74" s="1305"/>
      <c r="BA74" s="1305"/>
      <c r="BB74" s="1305"/>
      <c r="BC74" s="1305"/>
      <c r="BD74" s="1305"/>
      <c r="BE74" s="1305"/>
      <c r="BF74" s="1305"/>
      <c r="BG74" s="1305"/>
      <c r="BH74" s="1305"/>
      <c r="BI74" s="1305"/>
      <c r="BJ74" s="1305"/>
      <c r="BK74" s="1305"/>
      <c r="BL74" s="1305"/>
      <c r="BM74" s="1305"/>
      <c r="BN74" s="1305"/>
      <c r="BO74" s="1305"/>
      <c r="BP74" s="1307"/>
      <c r="BQ74" s="1307"/>
      <c r="BR74" s="1307"/>
      <c r="BS74" s="1307"/>
      <c r="BT74" s="1307"/>
      <c r="BU74" s="1307"/>
      <c r="BV74" s="1307"/>
      <c r="BW74" s="1307"/>
      <c r="BX74" s="1307"/>
      <c r="BY74" s="1307"/>
      <c r="BZ74" s="1307"/>
      <c r="CA74" s="1307"/>
      <c r="CB74" s="1307"/>
      <c r="CC74" s="1307"/>
      <c r="CD74" s="1307"/>
      <c r="CE74" s="1307"/>
      <c r="CF74" s="1307"/>
      <c r="CG74" s="1307"/>
      <c r="CH74" s="1307"/>
      <c r="CI74" s="1307"/>
      <c r="CJ74" s="1307"/>
      <c r="CK74" s="1307"/>
      <c r="CL74" s="1307"/>
      <c r="CM74" s="1307"/>
      <c r="CN74" s="1307"/>
      <c r="CO74" s="1307"/>
      <c r="CP74" s="1307"/>
      <c r="CQ74" s="1307"/>
      <c r="CR74" s="1307"/>
      <c r="CS74" s="1307"/>
      <c r="CT74" s="1307"/>
      <c r="CU74" s="1307"/>
      <c r="CV74" s="1307"/>
      <c r="CW74" s="1307"/>
      <c r="CX74" s="1307"/>
      <c r="CY74" s="1307"/>
      <c r="CZ74" s="1307"/>
      <c r="DA74" s="1307"/>
      <c r="DB74" s="1307"/>
      <c r="DC74" s="1307"/>
    </row>
    <row r="75" spans="2:107" x14ac:dyDescent="0.15">
      <c r="B75" s="1276"/>
      <c r="G75" s="1302"/>
      <c r="H75" s="1302"/>
      <c r="I75" s="1295"/>
      <c r="J75" s="1295"/>
      <c r="K75" s="1304"/>
      <c r="L75" s="1304"/>
      <c r="M75" s="1304"/>
      <c r="N75" s="1304"/>
      <c r="AM75" s="1294"/>
      <c r="AN75" s="1305"/>
      <c r="AO75" s="1305"/>
      <c r="AP75" s="1305"/>
      <c r="AQ75" s="1305"/>
      <c r="AR75" s="1305"/>
      <c r="AS75" s="1305"/>
      <c r="AT75" s="1305"/>
      <c r="AU75" s="1305"/>
      <c r="AV75" s="1305"/>
      <c r="AW75" s="1305"/>
      <c r="AX75" s="1305"/>
      <c r="AY75" s="1305"/>
      <c r="AZ75" s="1305"/>
      <c r="BA75" s="1305"/>
      <c r="BB75" s="1305" t="s">
        <v>593</v>
      </c>
      <c r="BC75" s="1305"/>
      <c r="BD75" s="1305"/>
      <c r="BE75" s="1305"/>
      <c r="BF75" s="1305"/>
      <c r="BG75" s="1305"/>
      <c r="BH75" s="1305"/>
      <c r="BI75" s="1305"/>
      <c r="BJ75" s="1305"/>
      <c r="BK75" s="1305"/>
      <c r="BL75" s="1305"/>
      <c r="BM75" s="1305"/>
      <c r="BN75" s="1305"/>
      <c r="BO75" s="1305"/>
      <c r="BP75" s="1307">
        <v>8.6999999999999993</v>
      </c>
      <c r="BQ75" s="1307"/>
      <c r="BR75" s="1307"/>
      <c r="BS75" s="1307"/>
      <c r="BT75" s="1307"/>
      <c r="BU75" s="1307"/>
      <c r="BV75" s="1307"/>
      <c r="BW75" s="1307"/>
      <c r="BX75" s="1307">
        <v>7.4</v>
      </c>
      <c r="BY75" s="1307"/>
      <c r="BZ75" s="1307"/>
      <c r="CA75" s="1307"/>
      <c r="CB75" s="1307"/>
      <c r="CC75" s="1307"/>
      <c r="CD75" s="1307"/>
      <c r="CE75" s="1307"/>
      <c r="CF75" s="1307">
        <v>6.7</v>
      </c>
      <c r="CG75" s="1307"/>
      <c r="CH75" s="1307"/>
      <c r="CI75" s="1307"/>
      <c r="CJ75" s="1307"/>
      <c r="CK75" s="1307"/>
      <c r="CL75" s="1307"/>
      <c r="CM75" s="1307"/>
      <c r="CN75" s="1307">
        <v>7.1</v>
      </c>
      <c r="CO75" s="1307"/>
      <c r="CP75" s="1307"/>
      <c r="CQ75" s="1307"/>
      <c r="CR75" s="1307"/>
      <c r="CS75" s="1307"/>
      <c r="CT75" s="1307"/>
      <c r="CU75" s="1307"/>
      <c r="CV75" s="1307">
        <v>7</v>
      </c>
      <c r="CW75" s="1307"/>
      <c r="CX75" s="1307"/>
      <c r="CY75" s="1307"/>
      <c r="CZ75" s="1307"/>
      <c r="DA75" s="1307"/>
      <c r="DB75" s="1307"/>
      <c r="DC75" s="1307"/>
    </row>
    <row r="76" spans="2:107" x14ac:dyDescent="0.15">
      <c r="B76" s="1276"/>
      <c r="G76" s="1302"/>
      <c r="H76" s="1302"/>
      <c r="I76" s="1295"/>
      <c r="J76" s="1295"/>
      <c r="K76" s="1304"/>
      <c r="L76" s="1304"/>
      <c r="M76" s="1304"/>
      <c r="N76" s="1304"/>
      <c r="AM76" s="1294"/>
      <c r="AN76" s="1305"/>
      <c r="AO76" s="1305"/>
      <c r="AP76" s="1305"/>
      <c r="AQ76" s="1305"/>
      <c r="AR76" s="1305"/>
      <c r="AS76" s="1305"/>
      <c r="AT76" s="1305"/>
      <c r="AU76" s="1305"/>
      <c r="AV76" s="1305"/>
      <c r="AW76" s="1305"/>
      <c r="AX76" s="1305"/>
      <c r="AY76" s="1305"/>
      <c r="AZ76" s="1305"/>
      <c r="BA76" s="1305"/>
      <c r="BB76" s="1305"/>
      <c r="BC76" s="1305"/>
      <c r="BD76" s="1305"/>
      <c r="BE76" s="1305"/>
      <c r="BF76" s="1305"/>
      <c r="BG76" s="1305"/>
      <c r="BH76" s="1305"/>
      <c r="BI76" s="1305"/>
      <c r="BJ76" s="1305"/>
      <c r="BK76" s="1305"/>
      <c r="BL76" s="1305"/>
      <c r="BM76" s="1305"/>
      <c r="BN76" s="1305"/>
      <c r="BO76" s="1305"/>
      <c r="BP76" s="1307"/>
      <c r="BQ76" s="1307"/>
      <c r="BR76" s="1307"/>
      <c r="BS76" s="1307"/>
      <c r="BT76" s="1307"/>
      <c r="BU76" s="1307"/>
      <c r="BV76" s="1307"/>
      <c r="BW76" s="1307"/>
      <c r="BX76" s="1307"/>
      <c r="BY76" s="1307"/>
      <c r="BZ76" s="1307"/>
      <c r="CA76" s="1307"/>
      <c r="CB76" s="1307"/>
      <c r="CC76" s="1307"/>
      <c r="CD76" s="1307"/>
      <c r="CE76" s="1307"/>
      <c r="CF76" s="1307"/>
      <c r="CG76" s="1307"/>
      <c r="CH76" s="1307"/>
      <c r="CI76" s="1307"/>
      <c r="CJ76" s="1307"/>
      <c r="CK76" s="1307"/>
      <c r="CL76" s="1307"/>
      <c r="CM76" s="1307"/>
      <c r="CN76" s="1307"/>
      <c r="CO76" s="1307"/>
      <c r="CP76" s="1307"/>
      <c r="CQ76" s="1307"/>
      <c r="CR76" s="1307"/>
      <c r="CS76" s="1307"/>
      <c r="CT76" s="1307"/>
      <c r="CU76" s="1307"/>
      <c r="CV76" s="1307"/>
      <c r="CW76" s="1307"/>
      <c r="CX76" s="1307"/>
      <c r="CY76" s="1307"/>
      <c r="CZ76" s="1307"/>
      <c r="DA76" s="1307"/>
      <c r="DB76" s="1307"/>
      <c r="DC76" s="1307"/>
    </row>
    <row r="77" spans="2:107" x14ac:dyDescent="0.15">
      <c r="B77" s="1276"/>
      <c r="G77" s="1295"/>
      <c r="H77" s="1295"/>
      <c r="I77" s="1295"/>
      <c r="J77" s="1295"/>
      <c r="K77" s="1324"/>
      <c r="L77" s="1324"/>
      <c r="M77" s="1324"/>
      <c r="N77" s="1324"/>
      <c r="AN77" s="1301" t="s">
        <v>591</v>
      </c>
      <c r="AO77" s="1301"/>
      <c r="AP77" s="1301"/>
      <c r="AQ77" s="1301"/>
      <c r="AR77" s="1301"/>
      <c r="AS77" s="1301"/>
      <c r="AT77" s="1301"/>
      <c r="AU77" s="1301"/>
      <c r="AV77" s="1301"/>
      <c r="AW77" s="1301"/>
      <c r="AX77" s="1301"/>
      <c r="AY77" s="1301"/>
      <c r="AZ77" s="1301"/>
      <c r="BA77" s="1301"/>
      <c r="BB77" s="1305" t="s">
        <v>589</v>
      </c>
      <c r="BC77" s="1305"/>
      <c r="BD77" s="1305"/>
      <c r="BE77" s="1305"/>
      <c r="BF77" s="1305"/>
      <c r="BG77" s="1305"/>
      <c r="BH77" s="1305"/>
      <c r="BI77" s="1305"/>
      <c r="BJ77" s="1305"/>
      <c r="BK77" s="1305"/>
      <c r="BL77" s="1305"/>
      <c r="BM77" s="1305"/>
      <c r="BN77" s="1305"/>
      <c r="BO77" s="1305"/>
      <c r="BP77" s="1307">
        <v>27.8</v>
      </c>
      <c r="BQ77" s="1307"/>
      <c r="BR77" s="1307"/>
      <c r="BS77" s="1307"/>
      <c r="BT77" s="1307"/>
      <c r="BU77" s="1307"/>
      <c r="BV77" s="1307"/>
      <c r="BW77" s="1307"/>
      <c r="BX77" s="1307">
        <v>20.2</v>
      </c>
      <c r="BY77" s="1307"/>
      <c r="BZ77" s="1307"/>
      <c r="CA77" s="1307"/>
      <c r="CB77" s="1307"/>
      <c r="CC77" s="1307"/>
      <c r="CD77" s="1307"/>
      <c r="CE77" s="1307"/>
      <c r="CF77" s="1307">
        <v>15.5</v>
      </c>
      <c r="CG77" s="1307"/>
      <c r="CH77" s="1307"/>
      <c r="CI77" s="1307"/>
      <c r="CJ77" s="1307"/>
      <c r="CK77" s="1307"/>
      <c r="CL77" s="1307"/>
      <c r="CM77" s="1307"/>
      <c r="CN77" s="1307">
        <v>14</v>
      </c>
      <c r="CO77" s="1307"/>
      <c r="CP77" s="1307"/>
      <c r="CQ77" s="1307"/>
      <c r="CR77" s="1307"/>
      <c r="CS77" s="1307"/>
      <c r="CT77" s="1307"/>
      <c r="CU77" s="1307"/>
      <c r="CV77" s="1307">
        <v>11.4</v>
      </c>
      <c r="CW77" s="1307"/>
      <c r="CX77" s="1307"/>
      <c r="CY77" s="1307"/>
      <c r="CZ77" s="1307"/>
      <c r="DA77" s="1307"/>
      <c r="DB77" s="1307"/>
      <c r="DC77" s="1307"/>
    </row>
    <row r="78" spans="2:107" x14ac:dyDescent="0.15">
      <c r="B78" s="1276"/>
      <c r="G78" s="1295"/>
      <c r="H78" s="1295"/>
      <c r="I78" s="1295"/>
      <c r="J78" s="1295"/>
      <c r="K78" s="1324"/>
      <c r="L78" s="1324"/>
      <c r="M78" s="1324"/>
      <c r="N78" s="1324"/>
      <c r="AN78" s="1301"/>
      <c r="AO78" s="1301"/>
      <c r="AP78" s="1301"/>
      <c r="AQ78" s="1301"/>
      <c r="AR78" s="1301"/>
      <c r="AS78" s="1301"/>
      <c r="AT78" s="1301"/>
      <c r="AU78" s="1301"/>
      <c r="AV78" s="1301"/>
      <c r="AW78" s="1301"/>
      <c r="AX78" s="1301"/>
      <c r="AY78" s="1301"/>
      <c r="AZ78" s="1301"/>
      <c r="BA78" s="1301"/>
      <c r="BB78" s="1305"/>
      <c r="BC78" s="1305"/>
      <c r="BD78" s="1305"/>
      <c r="BE78" s="1305"/>
      <c r="BF78" s="1305"/>
      <c r="BG78" s="1305"/>
      <c r="BH78" s="1305"/>
      <c r="BI78" s="1305"/>
      <c r="BJ78" s="1305"/>
      <c r="BK78" s="1305"/>
      <c r="BL78" s="1305"/>
      <c r="BM78" s="1305"/>
      <c r="BN78" s="1305"/>
      <c r="BO78" s="1305"/>
      <c r="BP78" s="1307"/>
      <c r="BQ78" s="1307"/>
      <c r="BR78" s="1307"/>
      <c r="BS78" s="1307"/>
      <c r="BT78" s="1307"/>
      <c r="BU78" s="1307"/>
      <c r="BV78" s="1307"/>
      <c r="BW78" s="1307"/>
      <c r="BX78" s="1307"/>
      <c r="BY78" s="1307"/>
      <c r="BZ78" s="1307"/>
      <c r="CA78" s="1307"/>
      <c r="CB78" s="1307"/>
      <c r="CC78" s="1307"/>
      <c r="CD78" s="1307"/>
      <c r="CE78" s="1307"/>
      <c r="CF78" s="1307"/>
      <c r="CG78" s="1307"/>
      <c r="CH78" s="1307"/>
      <c r="CI78" s="1307"/>
      <c r="CJ78" s="1307"/>
      <c r="CK78" s="1307"/>
      <c r="CL78" s="1307"/>
      <c r="CM78" s="1307"/>
      <c r="CN78" s="1307"/>
      <c r="CO78" s="1307"/>
      <c r="CP78" s="1307"/>
      <c r="CQ78" s="1307"/>
      <c r="CR78" s="1307"/>
      <c r="CS78" s="1307"/>
      <c r="CT78" s="1307"/>
      <c r="CU78" s="1307"/>
      <c r="CV78" s="1307"/>
      <c r="CW78" s="1307"/>
      <c r="CX78" s="1307"/>
      <c r="CY78" s="1307"/>
      <c r="CZ78" s="1307"/>
      <c r="DA78" s="1307"/>
      <c r="DB78" s="1307"/>
      <c r="DC78" s="1307"/>
    </row>
    <row r="79" spans="2:107" x14ac:dyDescent="0.15">
      <c r="B79" s="1276"/>
      <c r="G79" s="1295"/>
      <c r="H79" s="1295"/>
      <c r="I79" s="1309"/>
      <c r="J79" s="1309"/>
      <c r="K79" s="1325"/>
      <c r="L79" s="1325"/>
      <c r="M79" s="1325"/>
      <c r="N79" s="1325"/>
      <c r="AN79" s="1301"/>
      <c r="AO79" s="1301"/>
      <c r="AP79" s="1301"/>
      <c r="AQ79" s="1301"/>
      <c r="AR79" s="1301"/>
      <c r="AS79" s="1301"/>
      <c r="AT79" s="1301"/>
      <c r="AU79" s="1301"/>
      <c r="AV79" s="1301"/>
      <c r="AW79" s="1301"/>
      <c r="AX79" s="1301"/>
      <c r="AY79" s="1301"/>
      <c r="AZ79" s="1301"/>
      <c r="BA79" s="1301"/>
      <c r="BB79" s="1305" t="s">
        <v>593</v>
      </c>
      <c r="BC79" s="1305"/>
      <c r="BD79" s="1305"/>
      <c r="BE79" s="1305"/>
      <c r="BF79" s="1305"/>
      <c r="BG79" s="1305"/>
      <c r="BH79" s="1305"/>
      <c r="BI79" s="1305"/>
      <c r="BJ79" s="1305"/>
      <c r="BK79" s="1305"/>
      <c r="BL79" s="1305"/>
      <c r="BM79" s="1305"/>
      <c r="BN79" s="1305"/>
      <c r="BO79" s="1305"/>
      <c r="BP79" s="1307">
        <v>8.1</v>
      </c>
      <c r="BQ79" s="1307"/>
      <c r="BR79" s="1307"/>
      <c r="BS79" s="1307"/>
      <c r="BT79" s="1307"/>
      <c r="BU79" s="1307"/>
      <c r="BV79" s="1307"/>
      <c r="BW79" s="1307"/>
      <c r="BX79" s="1307">
        <v>7.1</v>
      </c>
      <c r="BY79" s="1307"/>
      <c r="BZ79" s="1307"/>
      <c r="CA79" s="1307"/>
      <c r="CB79" s="1307"/>
      <c r="CC79" s="1307"/>
      <c r="CD79" s="1307"/>
      <c r="CE79" s="1307"/>
      <c r="CF79" s="1307">
        <v>6.6</v>
      </c>
      <c r="CG79" s="1307"/>
      <c r="CH79" s="1307"/>
      <c r="CI79" s="1307"/>
      <c r="CJ79" s="1307"/>
      <c r="CK79" s="1307"/>
      <c r="CL79" s="1307"/>
      <c r="CM79" s="1307"/>
      <c r="CN79" s="1307">
        <v>6.5</v>
      </c>
      <c r="CO79" s="1307"/>
      <c r="CP79" s="1307"/>
      <c r="CQ79" s="1307"/>
      <c r="CR79" s="1307"/>
      <c r="CS79" s="1307"/>
      <c r="CT79" s="1307"/>
      <c r="CU79" s="1307"/>
      <c r="CV79" s="1307">
        <v>6.7</v>
      </c>
      <c r="CW79" s="1307"/>
      <c r="CX79" s="1307"/>
      <c r="CY79" s="1307"/>
      <c r="CZ79" s="1307"/>
      <c r="DA79" s="1307"/>
      <c r="DB79" s="1307"/>
      <c r="DC79" s="1307"/>
    </row>
    <row r="80" spans="2:107" x14ac:dyDescent="0.15">
      <c r="B80" s="1276"/>
      <c r="G80" s="1295"/>
      <c r="H80" s="1295"/>
      <c r="I80" s="1309"/>
      <c r="J80" s="1309"/>
      <c r="K80" s="1325"/>
      <c r="L80" s="1325"/>
      <c r="M80" s="1325"/>
      <c r="N80" s="1325"/>
      <c r="AN80" s="1301"/>
      <c r="AO80" s="1301"/>
      <c r="AP80" s="1301"/>
      <c r="AQ80" s="1301"/>
      <c r="AR80" s="1301"/>
      <c r="AS80" s="1301"/>
      <c r="AT80" s="1301"/>
      <c r="AU80" s="1301"/>
      <c r="AV80" s="1301"/>
      <c r="AW80" s="1301"/>
      <c r="AX80" s="1301"/>
      <c r="AY80" s="1301"/>
      <c r="AZ80" s="1301"/>
      <c r="BA80" s="1301"/>
      <c r="BB80" s="1305"/>
      <c r="BC80" s="1305"/>
      <c r="BD80" s="1305"/>
      <c r="BE80" s="1305"/>
      <c r="BF80" s="1305"/>
      <c r="BG80" s="1305"/>
      <c r="BH80" s="1305"/>
      <c r="BI80" s="1305"/>
      <c r="BJ80" s="1305"/>
      <c r="BK80" s="1305"/>
      <c r="BL80" s="1305"/>
      <c r="BM80" s="1305"/>
      <c r="BN80" s="1305"/>
      <c r="BO80" s="1305"/>
      <c r="BP80" s="1307"/>
      <c r="BQ80" s="1307"/>
      <c r="BR80" s="1307"/>
      <c r="BS80" s="1307"/>
      <c r="BT80" s="1307"/>
      <c r="BU80" s="1307"/>
      <c r="BV80" s="1307"/>
      <c r="BW80" s="1307"/>
      <c r="BX80" s="1307"/>
      <c r="BY80" s="1307"/>
      <c r="BZ80" s="1307"/>
      <c r="CA80" s="1307"/>
      <c r="CB80" s="1307"/>
      <c r="CC80" s="1307"/>
      <c r="CD80" s="1307"/>
      <c r="CE80" s="1307"/>
      <c r="CF80" s="1307"/>
      <c r="CG80" s="1307"/>
      <c r="CH80" s="1307"/>
      <c r="CI80" s="1307"/>
      <c r="CJ80" s="1307"/>
      <c r="CK80" s="1307"/>
      <c r="CL80" s="1307"/>
      <c r="CM80" s="1307"/>
      <c r="CN80" s="1307"/>
      <c r="CO80" s="1307"/>
      <c r="CP80" s="1307"/>
      <c r="CQ80" s="1307"/>
      <c r="CR80" s="1307"/>
      <c r="CS80" s="1307"/>
      <c r="CT80" s="1307"/>
      <c r="CU80" s="1307"/>
      <c r="CV80" s="1307"/>
      <c r="CW80" s="1307"/>
      <c r="CX80" s="1307"/>
      <c r="CY80" s="1307"/>
      <c r="CZ80" s="1307"/>
      <c r="DA80" s="1307"/>
      <c r="DB80" s="1307"/>
      <c r="DC80" s="1307"/>
    </row>
    <row r="81" spans="2:109" x14ac:dyDescent="0.15">
      <c r="B81" s="1276"/>
    </row>
    <row r="82" spans="2:109" ht="17.25" x14ac:dyDescent="0.15">
      <c r="B82" s="1276"/>
      <c r="K82" s="1326"/>
      <c r="L82" s="1326"/>
      <c r="M82" s="1326"/>
      <c r="N82" s="1326"/>
      <c r="AQ82" s="1326"/>
      <c r="AR82" s="1326"/>
      <c r="AS82" s="1326"/>
      <c r="AT82" s="1326"/>
      <c r="BC82" s="1326"/>
      <c r="BD82" s="1326"/>
      <c r="BE82" s="1326"/>
      <c r="BF82" s="1326"/>
      <c r="BO82" s="1326"/>
      <c r="BP82" s="1326"/>
      <c r="BQ82" s="1326"/>
      <c r="BR82" s="1326"/>
      <c r="CA82" s="1326"/>
      <c r="CB82" s="1326"/>
      <c r="CC82" s="1326"/>
      <c r="CD82" s="1326"/>
      <c r="CM82" s="1326"/>
      <c r="CN82" s="1326"/>
      <c r="CO82" s="1326"/>
      <c r="CP82" s="1326"/>
      <c r="CY82" s="1326"/>
      <c r="CZ82" s="1326"/>
      <c r="DA82" s="1326"/>
      <c r="DB82" s="1326"/>
      <c r="DC82" s="1326"/>
    </row>
    <row r="83" spans="2:109" x14ac:dyDescent="0.15">
      <c r="B83" s="1278"/>
      <c r="C83" s="1279"/>
      <c r="D83" s="1279"/>
      <c r="E83" s="1279"/>
      <c r="F83" s="1279"/>
      <c r="G83" s="1279"/>
      <c r="H83" s="1279"/>
      <c r="I83" s="1279"/>
      <c r="J83" s="1279"/>
      <c r="K83" s="1279"/>
      <c r="L83" s="1279"/>
      <c r="M83" s="1279"/>
      <c r="N83" s="1279"/>
      <c r="O83" s="1279"/>
      <c r="P83" s="1279"/>
      <c r="Q83" s="1279"/>
      <c r="R83" s="1279"/>
      <c r="S83" s="1279"/>
      <c r="T83" s="1279"/>
      <c r="U83" s="1279"/>
      <c r="V83" s="1279"/>
      <c r="W83" s="1279"/>
      <c r="X83" s="1279"/>
      <c r="Y83" s="1279"/>
      <c r="Z83" s="1279"/>
      <c r="AA83" s="1279"/>
      <c r="AB83" s="1279"/>
      <c r="AC83" s="1279"/>
      <c r="AD83" s="1279"/>
      <c r="AE83" s="1279"/>
      <c r="AF83" s="1279"/>
      <c r="AG83" s="1279"/>
      <c r="AH83" s="1279"/>
      <c r="AI83" s="1279"/>
      <c r="AJ83" s="1279"/>
      <c r="AK83" s="1279"/>
      <c r="AL83" s="1279"/>
      <c r="AM83" s="1279"/>
      <c r="AN83" s="1279"/>
      <c r="AO83" s="1279"/>
      <c r="AP83" s="1279"/>
      <c r="AQ83" s="1279"/>
      <c r="AR83" s="1279"/>
      <c r="AS83" s="1279"/>
      <c r="AT83" s="1279"/>
      <c r="AU83" s="1279"/>
      <c r="AV83" s="1279"/>
      <c r="AW83" s="1279"/>
      <c r="AX83" s="1279"/>
      <c r="AY83" s="1279"/>
      <c r="AZ83" s="1279"/>
      <c r="BA83" s="1279"/>
      <c r="BB83" s="1279"/>
      <c r="BC83" s="1279"/>
      <c r="BD83" s="1279"/>
      <c r="BE83" s="1279"/>
      <c r="BF83" s="1279"/>
      <c r="BG83" s="1279"/>
      <c r="BH83" s="1279"/>
      <c r="BI83" s="1279"/>
      <c r="BJ83" s="1279"/>
      <c r="BK83" s="1279"/>
      <c r="BL83" s="1279"/>
      <c r="BM83" s="1279"/>
      <c r="BN83" s="1279"/>
      <c r="BO83" s="1279"/>
      <c r="BP83" s="1279"/>
      <c r="BQ83" s="1279"/>
      <c r="BR83" s="1279"/>
      <c r="BS83" s="1279"/>
      <c r="BT83" s="1279"/>
      <c r="BU83" s="1279"/>
      <c r="BV83" s="1279"/>
      <c r="BW83" s="1279"/>
      <c r="BX83" s="1279"/>
      <c r="BY83" s="1279"/>
      <c r="BZ83" s="1279"/>
      <c r="CA83" s="1279"/>
      <c r="CB83" s="1279"/>
      <c r="CC83" s="1279"/>
      <c r="CD83" s="1279"/>
      <c r="CE83" s="1279"/>
      <c r="CF83" s="1279"/>
      <c r="CG83" s="1279"/>
      <c r="CH83" s="1279"/>
      <c r="CI83" s="1279"/>
      <c r="CJ83" s="1279"/>
      <c r="CK83" s="1279"/>
      <c r="CL83" s="1279"/>
      <c r="CM83" s="1279"/>
      <c r="CN83" s="1279"/>
      <c r="CO83" s="1279"/>
      <c r="CP83" s="1279"/>
      <c r="CQ83" s="1279"/>
      <c r="CR83" s="1279"/>
      <c r="CS83" s="1279"/>
      <c r="CT83" s="1279"/>
      <c r="CU83" s="1279"/>
      <c r="CV83" s="1279"/>
      <c r="CW83" s="1279"/>
      <c r="CX83" s="1279"/>
      <c r="CY83" s="1279"/>
      <c r="CZ83" s="1279"/>
      <c r="DA83" s="1279"/>
      <c r="DB83" s="1279"/>
      <c r="DC83" s="1279"/>
      <c r="DD83" s="1280"/>
    </row>
    <row r="84" spans="2:109" x14ac:dyDescent="0.15">
      <c r="DD84" s="1269"/>
      <c r="DE84" s="1269"/>
    </row>
    <row r="85" spans="2:109" x14ac:dyDescent="0.15">
      <c r="DD85" s="1269"/>
      <c r="DE85" s="1269"/>
    </row>
    <row r="86" spans="2:109" hidden="1" x14ac:dyDescent="0.15">
      <c r="DD86" s="1269"/>
      <c r="DE86" s="1269"/>
    </row>
    <row r="87" spans="2:109" hidden="1" x14ac:dyDescent="0.15">
      <c r="K87" s="1327"/>
      <c r="AQ87" s="1327"/>
      <c r="BC87" s="1327"/>
      <c r="BO87" s="1327"/>
      <c r="CA87" s="1327"/>
      <c r="CM87" s="1327"/>
      <c r="CY87" s="1327"/>
      <c r="DD87" s="1269"/>
      <c r="DE87" s="1269"/>
    </row>
    <row r="88" spans="2:109" hidden="1" x14ac:dyDescent="0.15">
      <c r="DD88" s="1269"/>
      <c r="DE88" s="1269"/>
    </row>
    <row r="89" spans="2:109" hidden="1" x14ac:dyDescent="0.15">
      <c r="DD89" s="1269"/>
      <c r="DE89" s="1269"/>
    </row>
    <row r="90" spans="2:109" hidden="1" x14ac:dyDescent="0.15">
      <c r="DD90" s="1269"/>
      <c r="DE90" s="1269"/>
    </row>
    <row r="91" spans="2:109" hidden="1" x14ac:dyDescent="0.15">
      <c r="DD91" s="1269"/>
      <c r="DE91" s="1269"/>
    </row>
    <row r="92" spans="2:109" ht="13.5" hidden="1" customHeight="1" x14ac:dyDescent="0.15">
      <c r="DD92" s="1269"/>
      <c r="DE92" s="1269"/>
    </row>
    <row r="93" spans="2:109" ht="13.5" hidden="1" customHeight="1" x14ac:dyDescent="0.15">
      <c r="DD93" s="1269"/>
      <c r="DE93" s="1269"/>
    </row>
    <row r="94" spans="2:109" ht="13.5" hidden="1" customHeight="1" x14ac:dyDescent="0.15">
      <c r="DD94" s="1269"/>
      <c r="DE94" s="1269"/>
    </row>
    <row r="95" spans="2:109" ht="13.5" hidden="1" customHeight="1" x14ac:dyDescent="0.15">
      <c r="DD95" s="1269"/>
      <c r="DE95" s="1269"/>
    </row>
    <row r="96" spans="2:109" ht="13.5" hidden="1" customHeight="1" x14ac:dyDescent="0.15">
      <c r="DD96" s="1269"/>
      <c r="DE96" s="1269"/>
    </row>
    <row r="97" spans="108:109" ht="13.5" hidden="1" customHeight="1" x14ac:dyDescent="0.15">
      <c r="DD97" s="1269"/>
      <c r="DE97" s="1269"/>
    </row>
    <row r="98" spans="108:109" ht="13.5" hidden="1" customHeight="1" x14ac:dyDescent="0.15">
      <c r="DD98" s="1269"/>
      <c r="DE98" s="1269"/>
    </row>
    <row r="99" spans="108:109" ht="13.5" hidden="1" customHeight="1" x14ac:dyDescent="0.15">
      <c r="DD99" s="1269"/>
      <c r="DE99" s="1269"/>
    </row>
    <row r="100" spans="108:109" ht="13.5" hidden="1" customHeight="1" x14ac:dyDescent="0.15">
      <c r="DD100" s="1269"/>
      <c r="DE100" s="1269"/>
    </row>
    <row r="101" spans="108:109" ht="13.5" hidden="1" customHeight="1" x14ac:dyDescent="0.15">
      <c r="DD101" s="1269"/>
      <c r="DE101" s="1269"/>
    </row>
    <row r="102" spans="108:109" ht="13.5" hidden="1" customHeight="1" x14ac:dyDescent="0.15">
      <c r="DD102" s="1269"/>
      <c r="DE102" s="1269"/>
    </row>
    <row r="103" spans="108:109" ht="13.5" hidden="1" customHeight="1" x14ac:dyDescent="0.15">
      <c r="DD103" s="1269"/>
      <c r="DE103" s="1269"/>
    </row>
    <row r="104" spans="108:109" ht="13.5" hidden="1" customHeight="1" x14ac:dyDescent="0.15">
      <c r="DD104" s="1269"/>
      <c r="DE104" s="1269"/>
    </row>
    <row r="105" spans="108:109" ht="13.5" hidden="1" customHeight="1" x14ac:dyDescent="0.15">
      <c r="DD105" s="1269"/>
      <c r="DE105" s="1269"/>
    </row>
    <row r="106" spans="108:109" ht="13.5" hidden="1" customHeight="1" x14ac:dyDescent="0.15">
      <c r="DD106" s="1269"/>
      <c r="DE106" s="1269"/>
    </row>
    <row r="107" spans="108:109" ht="13.5" hidden="1" customHeight="1" x14ac:dyDescent="0.15">
      <c r="DD107" s="1269"/>
      <c r="DE107" s="1269"/>
    </row>
    <row r="108" spans="108:109" ht="13.5" hidden="1" customHeight="1" x14ac:dyDescent="0.15">
      <c r="DD108" s="1269"/>
      <c r="DE108" s="1269"/>
    </row>
    <row r="109" spans="108:109" ht="13.5" hidden="1" customHeight="1" x14ac:dyDescent="0.15">
      <c r="DD109" s="1269"/>
      <c r="DE109" s="1269"/>
    </row>
    <row r="110" spans="108:109" ht="13.5" hidden="1" customHeight="1" x14ac:dyDescent="0.15">
      <c r="DD110" s="1269"/>
      <c r="DE110" s="1269"/>
    </row>
    <row r="111" spans="108:109" ht="13.5" hidden="1" customHeight="1" x14ac:dyDescent="0.15">
      <c r="DD111" s="1269"/>
      <c r="DE111" s="1269"/>
    </row>
    <row r="112" spans="108:109" ht="13.5" hidden="1" customHeight="1" x14ac:dyDescent="0.15">
      <c r="DD112" s="1269"/>
      <c r="DE112" s="1269"/>
    </row>
    <row r="113" spans="108:109" ht="13.5" hidden="1" customHeight="1" x14ac:dyDescent="0.15">
      <c r="DD113" s="1269"/>
      <c r="DE113" s="1269"/>
    </row>
    <row r="114" spans="108:109" ht="13.5" hidden="1" customHeight="1" x14ac:dyDescent="0.15">
      <c r="DD114" s="1269"/>
      <c r="DE114" s="1269"/>
    </row>
    <row r="115" spans="108:109" ht="13.5" hidden="1" customHeight="1" x14ac:dyDescent="0.15">
      <c r="DD115" s="1269"/>
      <c r="DE115" s="1269"/>
    </row>
    <row r="116" spans="108:109" ht="13.5" hidden="1" customHeight="1" x14ac:dyDescent="0.15">
      <c r="DD116" s="1269"/>
      <c r="DE116" s="1269"/>
    </row>
    <row r="117" spans="108:109" ht="13.5" hidden="1" customHeight="1" x14ac:dyDescent="0.15">
      <c r="DD117" s="1269"/>
      <c r="DE117" s="1269"/>
    </row>
    <row r="118" spans="108:109" ht="13.5" hidden="1" customHeight="1" x14ac:dyDescent="0.15">
      <c r="DD118" s="1269"/>
      <c r="DE118" s="1269"/>
    </row>
    <row r="119" spans="108:109" ht="13.5" hidden="1" customHeight="1" x14ac:dyDescent="0.15">
      <c r="DD119" s="1269"/>
      <c r="DE119" s="1269"/>
    </row>
    <row r="120" spans="108:109" ht="13.5" hidden="1" customHeight="1" x14ac:dyDescent="0.15">
      <c r="DD120" s="1269"/>
      <c r="DE120" s="1269"/>
    </row>
    <row r="121" spans="108:109" ht="13.5" hidden="1" customHeight="1" x14ac:dyDescent="0.15">
      <c r="DD121" s="1269"/>
      <c r="DE121" s="1269"/>
    </row>
    <row r="122" spans="108:109" ht="13.5" hidden="1" customHeight="1" x14ac:dyDescent="0.15">
      <c r="DD122" s="1269"/>
      <c r="DE122" s="1269"/>
    </row>
    <row r="123" spans="108:109" ht="13.5" hidden="1" customHeight="1" x14ac:dyDescent="0.15">
      <c r="DD123" s="1269"/>
      <c r="DE123" s="1269"/>
    </row>
    <row r="124" spans="108:109" ht="13.5" hidden="1" customHeight="1" x14ac:dyDescent="0.15">
      <c r="DD124" s="1269"/>
      <c r="DE124" s="1269"/>
    </row>
    <row r="125" spans="108:109" ht="13.5" hidden="1" customHeight="1" x14ac:dyDescent="0.15">
      <c r="DD125" s="1269"/>
      <c r="DE125" s="1269"/>
    </row>
    <row r="126" spans="108:109" ht="13.5" hidden="1" customHeight="1" x14ac:dyDescent="0.15">
      <c r="DD126" s="1269"/>
      <c r="DE126" s="1269"/>
    </row>
    <row r="127" spans="108:109" ht="13.5" hidden="1" customHeight="1" x14ac:dyDescent="0.15">
      <c r="DD127" s="1269"/>
      <c r="DE127" s="1269"/>
    </row>
    <row r="128" spans="108:109" ht="13.5" hidden="1" customHeight="1" x14ac:dyDescent="0.15">
      <c r="DD128" s="1269"/>
      <c r="DE128" s="1269"/>
    </row>
    <row r="129" spans="108:109" ht="13.5" hidden="1" customHeight="1" x14ac:dyDescent="0.15">
      <c r="DD129" s="1269"/>
      <c r="DE129" s="1269"/>
    </row>
    <row r="130" spans="108:109" ht="13.5" hidden="1" customHeight="1" x14ac:dyDescent="0.15">
      <c r="DD130" s="1269"/>
      <c r="DE130" s="1269"/>
    </row>
    <row r="131" spans="108:109" ht="13.5" hidden="1" customHeight="1" x14ac:dyDescent="0.15">
      <c r="DD131" s="1269"/>
      <c r="DE131" s="1269"/>
    </row>
    <row r="132" spans="108:109" ht="13.5" hidden="1" customHeight="1" x14ac:dyDescent="0.15">
      <c r="DD132" s="1269"/>
      <c r="DE132" s="1269"/>
    </row>
    <row r="133" spans="108:109" ht="13.5" hidden="1" customHeight="1" x14ac:dyDescent="0.15">
      <c r="DD133" s="1269"/>
      <c r="DE133" s="1269"/>
    </row>
    <row r="134" spans="108:109" ht="13.5" hidden="1" customHeight="1" x14ac:dyDescent="0.15">
      <c r="DD134" s="1269"/>
      <c r="DE134" s="1269"/>
    </row>
    <row r="135" spans="108:109" ht="13.5" hidden="1" customHeight="1" x14ac:dyDescent="0.15">
      <c r="DD135" s="1269"/>
      <c r="DE135" s="1269"/>
    </row>
    <row r="136" spans="108:109" ht="13.5" hidden="1" customHeight="1" x14ac:dyDescent="0.15">
      <c r="DD136" s="1269"/>
      <c r="DE136" s="1269"/>
    </row>
    <row r="137" spans="108:109" ht="13.5" hidden="1" customHeight="1" x14ac:dyDescent="0.15">
      <c r="DD137" s="1269"/>
      <c r="DE137" s="1269"/>
    </row>
    <row r="138" spans="108:109" ht="13.5" hidden="1" customHeight="1" x14ac:dyDescent="0.15">
      <c r="DD138" s="1269"/>
      <c r="DE138" s="1269"/>
    </row>
    <row r="139" spans="108:109" ht="13.5" hidden="1" customHeight="1" x14ac:dyDescent="0.15">
      <c r="DD139" s="1269"/>
      <c r="DE139" s="1269"/>
    </row>
    <row r="140" spans="108:109" ht="13.5" hidden="1" customHeight="1" x14ac:dyDescent="0.15">
      <c r="DD140" s="1269"/>
      <c r="DE140" s="1269"/>
    </row>
    <row r="141" spans="108:109" ht="13.5" hidden="1" customHeight="1" x14ac:dyDescent="0.15">
      <c r="DD141" s="1269"/>
      <c r="DE141" s="1269"/>
    </row>
    <row r="142" spans="108:109" ht="13.5" hidden="1" customHeight="1" x14ac:dyDescent="0.15">
      <c r="DD142" s="1269"/>
      <c r="DE142" s="1269"/>
    </row>
    <row r="143" spans="108:109" ht="13.5" hidden="1" customHeight="1" x14ac:dyDescent="0.15">
      <c r="DD143" s="1269"/>
      <c r="DE143" s="1269"/>
    </row>
    <row r="144" spans="108:109" ht="13.5" hidden="1" customHeight="1" x14ac:dyDescent="0.15">
      <c r="DD144" s="1269"/>
      <c r="DE144" s="1269"/>
    </row>
    <row r="145" spans="108:109" ht="13.5" hidden="1" customHeight="1" x14ac:dyDescent="0.15">
      <c r="DD145" s="1269"/>
      <c r="DE145" s="1269"/>
    </row>
    <row r="146" spans="108:109" ht="13.5" hidden="1" customHeight="1" x14ac:dyDescent="0.15">
      <c r="DD146" s="1269"/>
      <c r="DE146" s="1269"/>
    </row>
    <row r="147" spans="108:109" ht="13.5" hidden="1" customHeight="1" x14ac:dyDescent="0.15">
      <c r="DD147" s="1269"/>
      <c r="DE147" s="1269"/>
    </row>
    <row r="148" spans="108:109" ht="13.5" hidden="1" customHeight="1" x14ac:dyDescent="0.15">
      <c r="DD148" s="1269"/>
      <c r="DE148" s="1269"/>
    </row>
    <row r="149" spans="108:109" ht="13.5" hidden="1" customHeight="1" x14ac:dyDescent="0.15">
      <c r="DD149" s="1269"/>
      <c r="DE149" s="1269"/>
    </row>
    <row r="150" spans="108:109" ht="13.5" hidden="1" customHeight="1" x14ac:dyDescent="0.15">
      <c r="DD150" s="1269"/>
      <c r="DE150" s="1269"/>
    </row>
    <row r="151" spans="108:109" ht="13.5" hidden="1" customHeight="1" x14ac:dyDescent="0.15">
      <c r="DD151" s="1269"/>
      <c r="DE151" s="1269"/>
    </row>
    <row r="152" spans="108:109" ht="13.5" hidden="1" customHeight="1" x14ac:dyDescent="0.15">
      <c r="DD152" s="1269"/>
      <c r="DE152" s="1269"/>
    </row>
    <row r="153" spans="108:109" ht="13.5" hidden="1" customHeight="1" x14ac:dyDescent="0.15">
      <c r="DD153" s="1269"/>
      <c r="DE153" s="1269"/>
    </row>
    <row r="154" spans="108:109" ht="13.5" hidden="1" customHeight="1" x14ac:dyDescent="0.15">
      <c r="DD154" s="1269"/>
      <c r="DE154" s="1269"/>
    </row>
    <row r="155" spans="108:109" ht="13.5" hidden="1" customHeight="1" x14ac:dyDescent="0.15">
      <c r="DD155" s="1269"/>
      <c r="DE155" s="1269"/>
    </row>
    <row r="156" spans="108:109" ht="13.5" hidden="1" customHeight="1" x14ac:dyDescent="0.15">
      <c r="DD156" s="1269"/>
      <c r="DE156" s="1269"/>
    </row>
    <row r="157" spans="108:109" ht="13.5" hidden="1" customHeight="1" x14ac:dyDescent="0.15">
      <c r="DD157" s="1269"/>
      <c r="DE157" s="1269"/>
    </row>
    <row r="158" spans="108:109" ht="13.5" hidden="1" customHeight="1" x14ac:dyDescent="0.15">
      <c r="DD158" s="1269"/>
      <c r="DE158" s="1269"/>
    </row>
    <row r="159" spans="108:109" ht="13.5" hidden="1" customHeight="1" x14ac:dyDescent="0.15">
      <c r="DD159" s="1269"/>
      <c r="DE159" s="1269"/>
    </row>
    <row r="160" spans="108:109" ht="13.5" hidden="1" customHeight="1" x14ac:dyDescent="0.15">
      <c r="DD160" s="1269"/>
      <c r="DE160" s="1269"/>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UVVYLB65GyGuvZ+64I/JtgDmRUD4ketzFHtf9PfARlMbzUpCUV/g1zwI82RNpXNQTEs++oIbVZQIYsBrWGoA3w==" saltValue="AFSNAnX4NIuGoJb1DNZ9yg=="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3"/>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9FC2EB-1123-468A-AC82-8B5F1CF4674D}">
  <sheetPr>
    <pageSetUpPr fitToPage="1"/>
  </sheetPr>
  <dimension ref="A1:DR135"/>
  <sheetViews>
    <sheetView showGridLines="0" zoomScale="85" zoomScaleNormal="85" zoomScaleSheetLayoutView="70" workbookViewId="0">
      <selection activeCell="BI99" sqref="BI99"/>
    </sheetView>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488</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u9Pb60OZhDkuxyFEfsHdDB2/VZOb7RQcXeHQxTp73yG2eFe/oExk1RkSBUCUZoGw/BXa31uULEzVNDMwXyKWsw==" saltValue="LVrqXEMIyaNI2FJ/r9OGnA==" spinCount="100000" sheet="1" objects="1" scenarios="1"/>
  <dataConsolidate/>
  <phoneticPr fontId="3"/>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1EEE76-9D81-410D-9C65-9941E3265766}">
  <sheetPr>
    <pageSetUpPr fitToPage="1"/>
  </sheetPr>
  <dimension ref="A1:DR135"/>
  <sheetViews>
    <sheetView showGridLines="0" tabSelected="1" zoomScale="70" zoomScaleNormal="70" zoomScaleSheetLayoutView="55" workbookViewId="0">
      <selection activeCell="BJ109" sqref="BJ109"/>
    </sheetView>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488</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KTCQPONyPBbRjWtiQS0r1ZN0HxS6qpNrjUWbAjOJhlzOgHQjjmMv0JlAcSL4MRM3XP8HAI5j+6brz+gP36EU5A==" saltValue="FZVqA7JAqUqlmx1tBkaixQ==" spinCount="100000" sheet="1" objects="1" scenarios="1"/>
  <dataConsolidate/>
  <phoneticPr fontId="3"/>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51</v>
      </c>
      <c r="E2" s="154"/>
      <c r="F2" s="155" t="s">
        <v>539</v>
      </c>
      <c r="G2" s="156"/>
      <c r="H2" s="157"/>
    </row>
    <row r="3" spans="1:8" x14ac:dyDescent="0.15">
      <c r="A3" s="153" t="s">
        <v>532</v>
      </c>
      <c r="B3" s="158"/>
      <c r="C3" s="159"/>
      <c r="D3" s="160">
        <v>50861</v>
      </c>
      <c r="E3" s="161"/>
      <c r="F3" s="162">
        <v>59668</v>
      </c>
      <c r="G3" s="163"/>
      <c r="H3" s="164"/>
    </row>
    <row r="4" spans="1:8" x14ac:dyDescent="0.15">
      <c r="A4" s="165"/>
      <c r="B4" s="166"/>
      <c r="C4" s="167"/>
      <c r="D4" s="168">
        <v>27260</v>
      </c>
      <c r="E4" s="169"/>
      <c r="F4" s="170">
        <v>31515</v>
      </c>
      <c r="G4" s="171"/>
      <c r="H4" s="172"/>
    </row>
    <row r="5" spans="1:8" x14ac:dyDescent="0.15">
      <c r="A5" s="153" t="s">
        <v>534</v>
      </c>
      <c r="B5" s="158"/>
      <c r="C5" s="159"/>
      <c r="D5" s="160">
        <v>43429</v>
      </c>
      <c r="E5" s="161"/>
      <c r="F5" s="162">
        <v>56894</v>
      </c>
      <c r="G5" s="163"/>
      <c r="H5" s="164"/>
    </row>
    <row r="6" spans="1:8" x14ac:dyDescent="0.15">
      <c r="A6" s="165"/>
      <c r="B6" s="166"/>
      <c r="C6" s="167"/>
      <c r="D6" s="168">
        <v>17998</v>
      </c>
      <c r="E6" s="169"/>
      <c r="F6" s="170">
        <v>32548</v>
      </c>
      <c r="G6" s="171"/>
      <c r="H6" s="172"/>
    </row>
    <row r="7" spans="1:8" x14ac:dyDescent="0.15">
      <c r="A7" s="153" t="s">
        <v>535</v>
      </c>
      <c r="B7" s="158"/>
      <c r="C7" s="159"/>
      <c r="D7" s="160">
        <v>73195</v>
      </c>
      <c r="E7" s="161"/>
      <c r="F7" s="162">
        <v>57122</v>
      </c>
      <c r="G7" s="163"/>
      <c r="H7" s="164"/>
    </row>
    <row r="8" spans="1:8" x14ac:dyDescent="0.15">
      <c r="A8" s="165"/>
      <c r="B8" s="166"/>
      <c r="C8" s="167"/>
      <c r="D8" s="168">
        <v>18576</v>
      </c>
      <c r="E8" s="169"/>
      <c r="F8" s="170">
        <v>36191</v>
      </c>
      <c r="G8" s="171"/>
      <c r="H8" s="172"/>
    </row>
    <row r="9" spans="1:8" x14ac:dyDescent="0.15">
      <c r="A9" s="153" t="s">
        <v>536</v>
      </c>
      <c r="B9" s="158"/>
      <c r="C9" s="159"/>
      <c r="D9" s="160">
        <v>47255</v>
      </c>
      <c r="E9" s="161"/>
      <c r="F9" s="162">
        <v>53655</v>
      </c>
      <c r="G9" s="163"/>
      <c r="H9" s="164"/>
    </row>
    <row r="10" spans="1:8" x14ac:dyDescent="0.15">
      <c r="A10" s="165"/>
      <c r="B10" s="166"/>
      <c r="C10" s="167"/>
      <c r="D10" s="168">
        <v>24810</v>
      </c>
      <c r="E10" s="169"/>
      <c r="F10" s="170">
        <v>32719</v>
      </c>
      <c r="G10" s="171"/>
      <c r="H10" s="172"/>
    </row>
    <row r="11" spans="1:8" x14ac:dyDescent="0.15">
      <c r="A11" s="153" t="s">
        <v>537</v>
      </c>
      <c r="B11" s="158"/>
      <c r="C11" s="159"/>
      <c r="D11" s="160">
        <v>43824</v>
      </c>
      <c r="E11" s="161"/>
      <c r="F11" s="162">
        <v>53869</v>
      </c>
      <c r="G11" s="163"/>
      <c r="H11" s="164"/>
    </row>
    <row r="12" spans="1:8" x14ac:dyDescent="0.15">
      <c r="A12" s="165"/>
      <c r="B12" s="166"/>
      <c r="C12" s="173"/>
      <c r="D12" s="168">
        <v>19269</v>
      </c>
      <c r="E12" s="169"/>
      <c r="F12" s="170">
        <v>35046</v>
      </c>
      <c r="G12" s="171"/>
      <c r="H12" s="172"/>
    </row>
    <row r="13" spans="1:8" x14ac:dyDescent="0.15">
      <c r="A13" s="153"/>
      <c r="B13" s="158"/>
      <c r="C13" s="174"/>
      <c r="D13" s="175">
        <v>51713</v>
      </c>
      <c r="E13" s="176"/>
      <c r="F13" s="177">
        <v>56242</v>
      </c>
      <c r="G13" s="178"/>
      <c r="H13" s="164"/>
    </row>
    <row r="14" spans="1:8" x14ac:dyDescent="0.15">
      <c r="A14" s="165"/>
      <c r="B14" s="166"/>
      <c r="C14" s="167"/>
      <c r="D14" s="168">
        <v>21583</v>
      </c>
      <c r="E14" s="169"/>
      <c r="F14" s="170">
        <v>33604</v>
      </c>
      <c r="G14" s="171"/>
      <c r="H14" s="172"/>
    </row>
    <row r="17" spans="1:11" x14ac:dyDescent="0.15">
      <c r="A17" s="149" t="s">
        <v>52</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53</v>
      </c>
      <c r="B19" s="179">
        <f>ROUND(VALUE(SUBSTITUTE(実質収支比率等に係る経年分析!F$48,"▲","-")),2)</f>
        <v>7.18</v>
      </c>
      <c r="C19" s="179">
        <f>ROUND(VALUE(SUBSTITUTE(実質収支比率等に係る経年分析!G$48,"▲","-")),2)</f>
        <v>6.58</v>
      </c>
      <c r="D19" s="179">
        <f>ROUND(VALUE(SUBSTITUTE(実質収支比率等に係る経年分析!H$48,"▲","-")),2)</f>
        <v>9</v>
      </c>
      <c r="E19" s="179">
        <f>ROUND(VALUE(SUBSTITUTE(実質収支比率等に係る経年分析!I$48,"▲","-")),2)</f>
        <v>8.4600000000000009</v>
      </c>
      <c r="F19" s="179">
        <f>ROUND(VALUE(SUBSTITUTE(実質収支比率等に係る経年分析!J$48,"▲","-")),2)</f>
        <v>7.76</v>
      </c>
    </row>
    <row r="20" spans="1:11" x14ac:dyDescent="0.15">
      <c r="A20" s="179" t="s">
        <v>54</v>
      </c>
      <c r="B20" s="179">
        <f>ROUND(VALUE(SUBSTITUTE(実質収支比率等に係る経年分析!F$47,"▲","-")),2)</f>
        <v>24.76</v>
      </c>
      <c r="C20" s="179">
        <f>ROUND(VALUE(SUBSTITUTE(実質収支比率等に係る経年分析!G$47,"▲","-")),2)</f>
        <v>23.42</v>
      </c>
      <c r="D20" s="179">
        <f>ROUND(VALUE(SUBSTITUTE(実質収支比率等に係る経年分析!H$47,"▲","-")),2)</f>
        <v>20.86</v>
      </c>
      <c r="E20" s="179">
        <f>ROUND(VALUE(SUBSTITUTE(実質収支比率等に係る経年分析!I$47,"▲","-")),2)</f>
        <v>20.010000000000002</v>
      </c>
      <c r="F20" s="179">
        <f>ROUND(VALUE(SUBSTITUTE(実質収支比率等に係る経年分析!J$47,"▲","-")),2)</f>
        <v>18.25</v>
      </c>
    </row>
    <row r="21" spans="1:11" x14ac:dyDescent="0.15">
      <c r="A21" s="179" t="s">
        <v>55</v>
      </c>
      <c r="B21" s="179">
        <f>IF(ISNUMBER(VALUE(SUBSTITUTE(実質収支比率等に係る経年分析!F$49,"▲","-"))),ROUND(VALUE(SUBSTITUTE(実質収支比率等に係る経年分析!F$49,"▲","-")),2),NA())</f>
        <v>-3.99</v>
      </c>
      <c r="C21" s="179">
        <f>IF(ISNUMBER(VALUE(SUBSTITUTE(実質収支比率等に係る経年分析!G$49,"▲","-"))),ROUND(VALUE(SUBSTITUTE(実質収支比率等に係る経年分析!G$49,"▲","-")),2),NA())</f>
        <v>-4.21</v>
      </c>
      <c r="D21" s="179">
        <f>IF(ISNUMBER(VALUE(SUBSTITUTE(実質収支比率等に係る経年分析!H$49,"▲","-"))),ROUND(VALUE(SUBSTITUTE(実質収支比率等に係る経年分析!H$49,"▲","-")),2),NA())</f>
        <v>-4.0199999999999996</v>
      </c>
      <c r="E21" s="179">
        <f>IF(ISNUMBER(VALUE(SUBSTITUTE(実質収支比率等に係る経年分析!I$49,"▲","-"))),ROUND(VALUE(SUBSTITUTE(実質収支比率等に係る経年分析!I$49,"▲","-")),2),NA())</f>
        <v>-6.11</v>
      </c>
      <c r="F21" s="179">
        <f>IF(ISNUMBER(VALUE(SUBSTITUTE(実質収支比率等に係る経年分析!J$49,"▲","-"))),ROUND(VALUE(SUBSTITUTE(実質収支比率等に係る経年分析!J$49,"▲","-")),2),NA())</f>
        <v>-6.77</v>
      </c>
    </row>
    <row r="24" spans="1:11" x14ac:dyDescent="0.15">
      <c r="A24" s="149" t="s">
        <v>56</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57</v>
      </c>
      <c r="C26" s="180" t="s">
        <v>58</v>
      </c>
      <c r="D26" s="180" t="s">
        <v>57</v>
      </c>
      <c r="E26" s="180" t="s">
        <v>58</v>
      </c>
      <c r="F26" s="180" t="s">
        <v>57</v>
      </c>
      <c r="G26" s="180" t="s">
        <v>58</v>
      </c>
      <c r="H26" s="180" t="s">
        <v>57</v>
      </c>
      <c r="I26" s="180" t="s">
        <v>58</v>
      </c>
      <c r="J26" s="180" t="s">
        <v>57</v>
      </c>
      <c r="K26" s="180" t="s">
        <v>58</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#VALUE!</v>
      </c>
      <c r="C27" s="180" t="e">
        <f>IF(ROUND(VALUE(SUBSTITUTE(連結実質赤字比率に係る赤字・黒字の構成分析!F$43,"▲", "-")), 2) &gt;= 0, ABS(ROUND(VALUE(SUBSTITUTE(連結実質赤字比率に係る赤字・黒字の構成分析!F$43,"▲", "-")), 2)), NA())</f>
        <v>#VALUE!</v>
      </c>
      <c r="D27" s="180" t="e">
        <f>IF(ROUND(VALUE(SUBSTITUTE(連結実質赤字比率に係る赤字・黒字の構成分析!G$43,"▲", "-")), 2) &lt; 0, ABS(ROUND(VALUE(SUBSTITUTE(連結実質赤字比率に係る赤字・黒字の構成分析!G$43,"▲", "-")), 2)), NA())</f>
        <v>#VALUE!</v>
      </c>
      <c r="E27" s="180" t="e">
        <f>IF(ROUND(VALUE(SUBSTITUTE(連結実質赤字比率に係る赤字・黒字の構成分析!G$43,"▲", "-")), 2) &gt;= 0, ABS(ROUND(VALUE(SUBSTITUTE(連結実質赤字比率に係る赤字・黒字の構成分析!G$43,"▲", "-")), 2)), NA())</f>
        <v>#VALUE!</v>
      </c>
      <c r="F27" s="180" t="e">
        <f>IF(ROUND(VALUE(SUBSTITUTE(連結実質赤字比率に係る赤字・黒字の構成分析!H$43,"▲", "-")), 2) &lt; 0, ABS(ROUND(VALUE(SUBSTITUTE(連結実質赤字比率に係る赤字・黒字の構成分析!H$43,"▲", "-")), 2)), NA())</f>
        <v>#VALUE!</v>
      </c>
      <c r="G27" s="180" t="e">
        <f>IF(ROUND(VALUE(SUBSTITUTE(連結実質赤字比率に係る赤字・黒字の構成分析!H$43,"▲", "-")), 2) &gt;= 0, ABS(ROUND(VALUE(SUBSTITUTE(連結実質赤字比率に係る赤字・黒字の構成分析!H$43,"▲", "-")), 2)), NA())</f>
        <v>#VALUE!</v>
      </c>
      <c r="H27" s="180" t="e">
        <f>IF(ROUND(VALUE(SUBSTITUTE(連結実質赤字比率に係る赤字・黒字の構成分析!I$43,"▲", "-")), 2) &lt; 0, ABS(ROUND(VALUE(SUBSTITUTE(連結実質赤字比率に係る赤字・黒字の構成分析!I$43,"▲", "-")), 2)), NA())</f>
        <v>#VALUE!</v>
      </c>
      <c r="I27" s="180" t="e">
        <f>IF(ROUND(VALUE(SUBSTITUTE(連結実質赤字比率に係る赤字・黒字の構成分析!I$43,"▲", "-")), 2) &gt;= 0, ABS(ROUND(VALUE(SUBSTITUTE(連結実質赤字比率に係る赤字・黒字の構成分析!I$43,"▲", "-")), 2)), NA())</f>
        <v>#VALUE!</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e">
        <f>IF(連結実質赤字比率に係る赤字・黒字の構成分析!C$41="",NA(),連結実質赤字比率に係る赤字・黒字の構成分析!C$41)</f>
        <v>#N/A</v>
      </c>
      <c r="B29" s="180" t="e">
        <f>IF(ROUND(VALUE(SUBSTITUTE(連結実質赤字比率に係る赤字・黒字の構成分析!F$41,"▲", "-")), 2) &lt; 0, ABS(ROUND(VALUE(SUBSTITUTE(連結実質赤字比率に係る赤字・黒字の構成分析!F$41,"▲", "-")), 2)), NA())</f>
        <v>#VALUE!</v>
      </c>
      <c r="C29" s="180" t="e">
        <f>IF(ROUND(VALUE(SUBSTITUTE(連結実質赤字比率に係る赤字・黒字の構成分析!F$41,"▲", "-")), 2) &gt;= 0, ABS(ROUND(VALUE(SUBSTITUTE(連結実質赤字比率に係る赤字・黒字の構成分析!F$41,"▲", "-")), 2)), NA())</f>
        <v>#VALUE!</v>
      </c>
      <c r="D29" s="180" t="e">
        <f>IF(ROUND(VALUE(SUBSTITUTE(連結実質赤字比率に係る赤字・黒字の構成分析!G$41,"▲", "-")), 2) &lt; 0, ABS(ROUND(VALUE(SUBSTITUTE(連結実質赤字比率に係る赤字・黒字の構成分析!G$41,"▲", "-")), 2)), NA())</f>
        <v>#VALUE!</v>
      </c>
      <c r="E29" s="180" t="e">
        <f>IF(ROUND(VALUE(SUBSTITUTE(連結実質赤字比率に係る赤字・黒字の構成分析!G$41,"▲", "-")), 2) &gt;= 0, ABS(ROUND(VALUE(SUBSTITUTE(連結実質赤字比率に係る赤字・黒字の構成分析!G$41,"▲", "-")), 2)), NA())</f>
        <v>#VALUE!</v>
      </c>
      <c r="F29" s="180" t="e">
        <f>IF(ROUND(VALUE(SUBSTITUTE(連結実質赤字比率に係る赤字・黒字の構成分析!H$41,"▲", "-")), 2) &lt; 0, ABS(ROUND(VALUE(SUBSTITUTE(連結実質赤字比率に係る赤字・黒字の構成分析!H$41,"▲", "-")), 2)), NA())</f>
        <v>#VALUE!</v>
      </c>
      <c r="G29" s="180" t="e">
        <f>IF(ROUND(VALUE(SUBSTITUTE(連結実質赤字比率に係る赤字・黒字の構成分析!H$41,"▲", "-")), 2) &gt;= 0, ABS(ROUND(VALUE(SUBSTITUTE(連結実質赤字比率に係る赤字・黒字の構成分析!H$41,"▲", "-")), 2)), NA())</f>
        <v>#VALUE!</v>
      </c>
      <c r="H29" s="180" t="e">
        <f>IF(ROUND(VALUE(SUBSTITUTE(連結実質赤字比率に係る赤字・黒字の構成分析!I$41,"▲", "-")), 2) &lt; 0, ABS(ROUND(VALUE(SUBSTITUTE(連結実質赤字比率に係る赤字・黒字の構成分析!I$41,"▲", "-")), 2)), NA())</f>
        <v>#VALUE!</v>
      </c>
      <c r="I29" s="180" t="e">
        <f>IF(ROUND(VALUE(SUBSTITUTE(連結実質赤字比率に係る赤字・黒字の構成分析!I$41,"▲", "-")), 2) &gt;= 0, ABS(ROUND(VALUE(SUBSTITUTE(連結実質赤字比率に係る赤字・黒字の構成分析!I$41,"▲", "-")), 2)), NA())</f>
        <v>#VALUE!</v>
      </c>
      <c r="J29" s="180" t="e">
        <f>IF(ROUND(VALUE(SUBSTITUTE(連結実質赤字比率に係る赤字・黒字の構成分析!J$41,"▲", "-")), 2) &lt; 0, ABS(ROUND(VALUE(SUBSTITUTE(連結実質赤字比率に係る赤字・黒字の構成分析!J$41,"▲", "-")), 2)), NA())</f>
        <v>#VALUE!</v>
      </c>
      <c r="K29" s="180" t="e">
        <f>IF(ROUND(VALUE(SUBSTITUTE(連結実質赤字比率に係る赤字・黒字の構成分析!J$41,"▲", "-")), 2) &gt;= 0, ABS(ROUND(VALUE(SUBSTITUTE(連結実質赤字比率に係る赤字・黒字の構成分析!J$41,"▲", "-")), 2)), NA())</f>
        <v>#VALUE!</v>
      </c>
    </row>
    <row r="30" spans="1:11" x14ac:dyDescent="0.15">
      <c r="A30" s="180" t="e">
        <f>IF(連結実質赤字比率に係る赤字・黒字の構成分析!C$40="",NA(),連結実質赤字比率に係る赤字・黒字の構成分析!C$40)</f>
        <v>#N/A</v>
      </c>
      <c r="B30" s="180" t="e">
        <f>IF(ROUND(VALUE(SUBSTITUTE(連結実質赤字比率に係る赤字・黒字の構成分析!F$40,"▲", "-")), 2) &lt; 0, ABS(ROUND(VALUE(SUBSTITUTE(連結実質赤字比率に係る赤字・黒字の構成分析!F$40,"▲", "-")), 2)), NA())</f>
        <v>#VALUE!</v>
      </c>
      <c r="C30" s="180" t="e">
        <f>IF(ROUND(VALUE(SUBSTITUTE(連結実質赤字比率に係る赤字・黒字の構成分析!F$40,"▲", "-")), 2) &gt;= 0, ABS(ROUND(VALUE(SUBSTITUTE(連結実質赤字比率に係る赤字・黒字の構成分析!F$40,"▲", "-")), 2)), NA())</f>
        <v>#VALUE!</v>
      </c>
      <c r="D30" s="180" t="e">
        <f>IF(ROUND(VALUE(SUBSTITUTE(連結実質赤字比率に係る赤字・黒字の構成分析!G$40,"▲", "-")), 2) &lt; 0, ABS(ROUND(VALUE(SUBSTITUTE(連結実質赤字比率に係る赤字・黒字の構成分析!G$40,"▲", "-")), 2)), NA())</f>
        <v>#VALUE!</v>
      </c>
      <c r="E30" s="180" t="e">
        <f>IF(ROUND(VALUE(SUBSTITUTE(連結実質赤字比率に係る赤字・黒字の構成分析!G$40,"▲", "-")), 2) &gt;= 0, ABS(ROUND(VALUE(SUBSTITUTE(連結実質赤字比率に係る赤字・黒字の構成分析!G$40,"▲", "-")), 2)), NA())</f>
        <v>#VALUE!</v>
      </c>
      <c r="F30" s="180" t="e">
        <f>IF(ROUND(VALUE(SUBSTITUTE(連結実質赤字比率に係る赤字・黒字の構成分析!H$40,"▲", "-")), 2) &lt; 0, ABS(ROUND(VALUE(SUBSTITUTE(連結実質赤字比率に係る赤字・黒字の構成分析!H$40,"▲", "-")), 2)), NA())</f>
        <v>#VALUE!</v>
      </c>
      <c r="G30" s="180" t="e">
        <f>IF(ROUND(VALUE(SUBSTITUTE(連結実質赤字比率に係る赤字・黒字の構成分析!H$40,"▲", "-")), 2) &gt;= 0, ABS(ROUND(VALUE(SUBSTITUTE(連結実質赤字比率に係る赤字・黒字の構成分析!H$40,"▲", "-")), 2)), NA())</f>
        <v>#VALUE!</v>
      </c>
      <c r="H30" s="180" t="e">
        <f>IF(ROUND(VALUE(SUBSTITUTE(連結実質赤字比率に係る赤字・黒字の構成分析!I$40,"▲", "-")), 2) &lt; 0, ABS(ROUND(VALUE(SUBSTITUTE(連結実質赤字比率に係る赤字・黒字の構成分析!I$40,"▲", "-")), 2)), NA())</f>
        <v>#VALUE!</v>
      </c>
      <c r="I30" s="180" t="e">
        <f>IF(ROUND(VALUE(SUBSTITUTE(連結実質赤字比率に係る赤字・黒字の構成分析!I$40,"▲", "-")), 2) &gt;= 0, ABS(ROUND(VALUE(SUBSTITUTE(連結実質赤字比率に係る赤字・黒字の構成分析!I$40,"▲", "-")), 2)), NA())</f>
        <v>#VALUE!</v>
      </c>
      <c r="J30" s="180" t="e">
        <f>IF(ROUND(VALUE(SUBSTITUTE(連結実質赤字比率に係る赤字・黒字の構成分析!J$40,"▲", "-")), 2) &lt; 0, ABS(ROUND(VALUE(SUBSTITUTE(連結実質赤字比率に係る赤字・黒字の構成分析!J$40,"▲", "-")), 2)), NA())</f>
        <v>#VALUE!</v>
      </c>
      <c r="K30" s="180" t="e">
        <f>IF(ROUND(VALUE(SUBSTITUTE(連結実質赤字比率に係る赤字・黒字の構成分析!J$40,"▲", "-")), 2) &gt;= 0, ABS(ROUND(VALUE(SUBSTITUTE(連結実質赤字比率に係る赤字・黒字の構成分析!J$40,"▲", "-")), 2)), NA())</f>
        <v>#VALUE!</v>
      </c>
    </row>
    <row r="31" spans="1:11" x14ac:dyDescent="0.15">
      <c r="A31" s="180" t="str">
        <f>IF(連結実質赤字比率に係る赤字・黒字の構成分析!C$39="",NA(),連結実質赤字比率に係る赤字・黒字の構成分析!C$39)</f>
        <v>後期高齢者医療特別会計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0.02</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0.01</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0.01</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0.01</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0.02</v>
      </c>
    </row>
    <row r="32" spans="1:11" x14ac:dyDescent="0.15">
      <c r="A32" s="180" t="str">
        <f>IF(連結実質赤字比率に係る赤字・黒字の構成分析!C$38="",NA(),連結実質赤字比率に係る赤字・黒字の構成分析!C$38)</f>
        <v>農業集落排水事業特別会計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0.06</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7.0000000000000007E-2</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0.12</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0.04</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0.02</v>
      </c>
    </row>
    <row r="33" spans="1:16" x14ac:dyDescent="0.15">
      <c r="A33" s="180" t="str">
        <f>IF(連結実質赤字比率に係る赤字・黒字の構成分析!C$37="",NA(),連結実質赤字比率に係る赤字・黒字の構成分析!C$37)</f>
        <v>公共下水道事業特別会計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0.09</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0.08</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0.12</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0.48</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0.25</v>
      </c>
    </row>
    <row r="34" spans="1:16" x14ac:dyDescent="0.15">
      <c r="A34" s="180" t="str">
        <f>IF(連結実質赤字比率に係る赤字・黒字の構成分析!C$36="",NA(),連結実質赤字比率に係る赤字・黒字の構成分析!C$36)</f>
        <v>介護保険特別会計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0.62</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0.39</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1.52</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1.17</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0.77</v>
      </c>
    </row>
    <row r="35" spans="1:16" x14ac:dyDescent="0.15">
      <c r="A35" s="180" t="str">
        <f>IF(連結実質赤字比率に係る赤字・黒字の構成分析!C$35="",NA(),連結実質赤字比率に係る赤字・黒字の構成分析!C$35)</f>
        <v>国民健康保険特別会計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1.02</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0.79</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1.1000000000000001</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0.96</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1.0900000000000001</v>
      </c>
    </row>
    <row r="36" spans="1:16" x14ac:dyDescent="0.15">
      <c r="A36" s="180" t="str">
        <f>IF(連結実質赤字比率に係る赤字・黒字の構成分析!C$34="",NA(),連結実質赤字比率に係る赤字・黒字の構成分析!C$34)</f>
        <v>一般会計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7.18</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6.57</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9</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8.4499999999999993</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7.76</v>
      </c>
    </row>
    <row r="39" spans="1:16" x14ac:dyDescent="0.15">
      <c r="A39" s="149" t="s">
        <v>59</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60</v>
      </c>
      <c r="C41" s="181"/>
      <c r="D41" s="181" t="s">
        <v>61</v>
      </c>
      <c r="E41" s="181" t="s">
        <v>60</v>
      </c>
      <c r="F41" s="181"/>
      <c r="G41" s="181" t="s">
        <v>61</v>
      </c>
      <c r="H41" s="181" t="s">
        <v>60</v>
      </c>
      <c r="I41" s="181"/>
      <c r="J41" s="181" t="s">
        <v>61</v>
      </c>
      <c r="K41" s="181" t="s">
        <v>60</v>
      </c>
      <c r="L41" s="181"/>
      <c r="M41" s="181" t="s">
        <v>61</v>
      </c>
      <c r="N41" s="181" t="s">
        <v>60</v>
      </c>
      <c r="O41" s="181"/>
      <c r="P41" s="181" t="s">
        <v>61</v>
      </c>
    </row>
    <row r="42" spans="1:16" x14ac:dyDescent="0.15">
      <c r="A42" s="181" t="s">
        <v>62</v>
      </c>
      <c r="B42" s="181"/>
      <c r="C42" s="181"/>
      <c r="D42" s="181">
        <f>'実質公債費比率（分子）の構造'!K$52</f>
        <v>641</v>
      </c>
      <c r="E42" s="181"/>
      <c r="F42" s="181"/>
      <c r="G42" s="181">
        <f>'実質公債費比率（分子）の構造'!L$52</f>
        <v>682</v>
      </c>
      <c r="H42" s="181"/>
      <c r="I42" s="181"/>
      <c r="J42" s="181">
        <f>'実質公債費比率（分子）の構造'!M$52</f>
        <v>671</v>
      </c>
      <c r="K42" s="181"/>
      <c r="L42" s="181"/>
      <c r="M42" s="181">
        <f>'実質公債費比率（分子）の構造'!N$52</f>
        <v>665</v>
      </c>
      <c r="N42" s="181"/>
      <c r="O42" s="181"/>
      <c r="P42" s="181">
        <f>'実質公債費比率（分子）の構造'!O$52</f>
        <v>666</v>
      </c>
    </row>
    <row r="43" spans="1:16" x14ac:dyDescent="0.15">
      <c r="A43" s="181" t="s">
        <v>63</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x14ac:dyDescent="0.15">
      <c r="A44" s="181" t="s">
        <v>64</v>
      </c>
      <c r="B44" s="181">
        <f>'実質公債費比率（分子）の構造'!K$50</f>
        <v>58</v>
      </c>
      <c r="C44" s="181"/>
      <c r="D44" s="181"/>
      <c r="E44" s="181">
        <f>'実質公債費比率（分子）の構造'!L$50</f>
        <v>57</v>
      </c>
      <c r="F44" s="181"/>
      <c r="G44" s="181"/>
      <c r="H44" s="181">
        <f>'実質公債費比率（分子）の構造'!M$50</f>
        <v>57</v>
      </c>
      <c r="I44" s="181"/>
      <c r="J44" s="181"/>
      <c r="K44" s="181">
        <f>'実質公債費比率（分子）の構造'!N$50</f>
        <v>56</v>
      </c>
      <c r="L44" s="181"/>
      <c r="M44" s="181"/>
      <c r="N44" s="181">
        <f>'実質公債費比率（分子）の構造'!O$50</f>
        <v>0</v>
      </c>
      <c r="O44" s="181"/>
      <c r="P44" s="181"/>
    </row>
    <row r="45" spans="1:16" x14ac:dyDescent="0.15">
      <c r="A45" s="181" t="s">
        <v>65</v>
      </c>
      <c r="B45" s="181">
        <f>'実質公債費比率（分子）の構造'!K$49</f>
        <v>26</v>
      </c>
      <c r="C45" s="181"/>
      <c r="D45" s="181"/>
      <c r="E45" s="181">
        <f>'実質公債費比率（分子）の構造'!L$49</f>
        <v>26</v>
      </c>
      <c r="F45" s="181"/>
      <c r="G45" s="181"/>
      <c r="H45" s="181">
        <f>'実質公債費比率（分子）の構造'!M$49</f>
        <v>32</v>
      </c>
      <c r="I45" s="181"/>
      <c r="J45" s="181"/>
      <c r="K45" s="181">
        <f>'実質公債費比率（分子）の構造'!N$49</f>
        <v>45</v>
      </c>
      <c r="L45" s="181"/>
      <c r="M45" s="181"/>
      <c r="N45" s="181">
        <f>'実質公債費比率（分子）の構造'!O$49</f>
        <v>46</v>
      </c>
      <c r="O45" s="181"/>
      <c r="P45" s="181"/>
    </row>
    <row r="46" spans="1:16" x14ac:dyDescent="0.15">
      <c r="A46" s="181" t="s">
        <v>66</v>
      </c>
      <c r="B46" s="181">
        <f>'実質公債費比率（分子）の構造'!K$48</f>
        <v>236</v>
      </c>
      <c r="C46" s="181"/>
      <c r="D46" s="181"/>
      <c r="E46" s="181">
        <f>'実質公債費比率（分子）の構造'!L$48</f>
        <v>231</v>
      </c>
      <c r="F46" s="181"/>
      <c r="G46" s="181"/>
      <c r="H46" s="181">
        <f>'実質公債費比率（分子）の構造'!M$48</f>
        <v>213</v>
      </c>
      <c r="I46" s="181"/>
      <c r="J46" s="181"/>
      <c r="K46" s="181">
        <f>'実質公債費比率（分子）の構造'!N$48</f>
        <v>212</v>
      </c>
      <c r="L46" s="181"/>
      <c r="M46" s="181"/>
      <c r="N46" s="181">
        <f>'実質公債費比率（分子）の構造'!O$48</f>
        <v>196</v>
      </c>
      <c r="O46" s="181"/>
      <c r="P46" s="181"/>
    </row>
    <row r="47" spans="1:16" x14ac:dyDescent="0.15">
      <c r="A47" s="181" t="s">
        <v>67</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68</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69</v>
      </c>
      <c r="B49" s="181">
        <f>'実質公債費比率（分子）の構造'!K$45</f>
        <v>604</v>
      </c>
      <c r="C49" s="181"/>
      <c r="D49" s="181"/>
      <c r="E49" s="181">
        <f>'実質公債費比率（分子）の構造'!L$45</f>
        <v>661</v>
      </c>
      <c r="F49" s="181"/>
      <c r="G49" s="181"/>
      <c r="H49" s="181">
        <f>'実質公債費比率（分子）の構造'!M$45</f>
        <v>696</v>
      </c>
      <c r="I49" s="181"/>
      <c r="J49" s="181"/>
      <c r="K49" s="181">
        <f>'実質公債費比率（分子）の構造'!N$45</f>
        <v>698</v>
      </c>
      <c r="L49" s="181"/>
      <c r="M49" s="181"/>
      <c r="N49" s="181">
        <f>'実質公債費比率（分子）の構造'!O$45</f>
        <v>701</v>
      </c>
      <c r="O49" s="181"/>
      <c r="P49" s="181"/>
    </row>
    <row r="50" spans="1:16" x14ac:dyDescent="0.15">
      <c r="A50" s="181" t="s">
        <v>70</v>
      </c>
      <c r="B50" s="181" t="e">
        <f>NA()</f>
        <v>#N/A</v>
      </c>
      <c r="C50" s="181">
        <f>IF(ISNUMBER('実質公債費比率（分子）の構造'!K$53),'実質公債費比率（分子）の構造'!K$53,NA())</f>
        <v>283</v>
      </c>
      <c r="D50" s="181" t="e">
        <f>NA()</f>
        <v>#N/A</v>
      </c>
      <c r="E50" s="181" t="e">
        <f>NA()</f>
        <v>#N/A</v>
      </c>
      <c r="F50" s="181">
        <f>IF(ISNUMBER('実質公債費比率（分子）の構造'!L$53),'実質公債費比率（分子）の構造'!L$53,NA())</f>
        <v>293</v>
      </c>
      <c r="G50" s="181" t="e">
        <f>NA()</f>
        <v>#N/A</v>
      </c>
      <c r="H50" s="181" t="e">
        <f>NA()</f>
        <v>#N/A</v>
      </c>
      <c r="I50" s="181">
        <f>IF(ISNUMBER('実質公債費比率（分子）の構造'!M$53),'実質公債費比率（分子）の構造'!M$53,NA())</f>
        <v>327</v>
      </c>
      <c r="J50" s="181" t="e">
        <f>NA()</f>
        <v>#N/A</v>
      </c>
      <c r="K50" s="181" t="e">
        <f>NA()</f>
        <v>#N/A</v>
      </c>
      <c r="L50" s="181">
        <f>IF(ISNUMBER('実質公債費比率（分子）の構造'!N$53),'実質公債費比率（分子）の構造'!N$53,NA())</f>
        <v>346</v>
      </c>
      <c r="M50" s="181" t="e">
        <f>NA()</f>
        <v>#N/A</v>
      </c>
      <c r="N50" s="181" t="e">
        <f>NA()</f>
        <v>#N/A</v>
      </c>
      <c r="O50" s="181">
        <f>IF(ISNUMBER('実質公債費比率（分子）の構造'!O$53),'実質公債費比率（分子）の構造'!O$53,NA())</f>
        <v>277</v>
      </c>
      <c r="P50" s="181" t="e">
        <f>NA()</f>
        <v>#N/A</v>
      </c>
    </row>
    <row r="53" spans="1:16" x14ac:dyDescent="0.15">
      <c r="A53" s="149" t="s">
        <v>71</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72</v>
      </c>
      <c r="C55" s="180"/>
      <c r="D55" s="180" t="s">
        <v>73</v>
      </c>
      <c r="E55" s="180" t="s">
        <v>72</v>
      </c>
      <c r="F55" s="180"/>
      <c r="G55" s="180" t="s">
        <v>73</v>
      </c>
      <c r="H55" s="180" t="s">
        <v>72</v>
      </c>
      <c r="I55" s="180"/>
      <c r="J55" s="180" t="s">
        <v>73</v>
      </c>
      <c r="K55" s="180" t="s">
        <v>72</v>
      </c>
      <c r="L55" s="180"/>
      <c r="M55" s="180" t="s">
        <v>73</v>
      </c>
      <c r="N55" s="180" t="s">
        <v>72</v>
      </c>
      <c r="O55" s="180"/>
      <c r="P55" s="180" t="s">
        <v>73</v>
      </c>
    </row>
    <row r="56" spans="1:16" x14ac:dyDescent="0.15">
      <c r="A56" s="180" t="s">
        <v>42</v>
      </c>
      <c r="B56" s="180"/>
      <c r="C56" s="180"/>
      <c r="D56" s="180">
        <f>'将来負担比率（分子）の構造'!I$52</f>
        <v>7097</v>
      </c>
      <c r="E56" s="180"/>
      <c r="F56" s="180"/>
      <c r="G56" s="180">
        <f>'将来負担比率（分子）の構造'!J$52</f>
        <v>7230</v>
      </c>
      <c r="H56" s="180"/>
      <c r="I56" s="180"/>
      <c r="J56" s="180">
        <f>'将来負担比率（分子）の構造'!K$52</f>
        <v>7120</v>
      </c>
      <c r="K56" s="180"/>
      <c r="L56" s="180"/>
      <c r="M56" s="180">
        <f>'将来負担比率（分子）の構造'!L$52</f>
        <v>7084</v>
      </c>
      <c r="N56" s="180"/>
      <c r="O56" s="180"/>
      <c r="P56" s="180">
        <f>'将来負担比率（分子）の構造'!M$52</f>
        <v>6981</v>
      </c>
    </row>
    <row r="57" spans="1:16" x14ac:dyDescent="0.15">
      <c r="A57" s="180" t="s">
        <v>41</v>
      </c>
      <c r="B57" s="180"/>
      <c r="C57" s="180"/>
      <c r="D57" s="180">
        <f>'将来負担比率（分子）の構造'!I$51</f>
        <v>149</v>
      </c>
      <c r="E57" s="180"/>
      <c r="F57" s="180"/>
      <c r="G57" s="180">
        <f>'将来負担比率（分子）の構造'!J$51</f>
        <v>157</v>
      </c>
      <c r="H57" s="180"/>
      <c r="I57" s="180"/>
      <c r="J57" s="180">
        <f>'将来負担比率（分子）の構造'!K$51</f>
        <v>149</v>
      </c>
      <c r="K57" s="180"/>
      <c r="L57" s="180"/>
      <c r="M57" s="180">
        <f>'将来負担比率（分子）の構造'!L$51</f>
        <v>138</v>
      </c>
      <c r="N57" s="180"/>
      <c r="O57" s="180"/>
      <c r="P57" s="180">
        <f>'将来負担比率（分子）の構造'!M$51</f>
        <v>128</v>
      </c>
    </row>
    <row r="58" spans="1:16" x14ac:dyDescent="0.15">
      <c r="A58" s="180" t="s">
        <v>40</v>
      </c>
      <c r="B58" s="180"/>
      <c r="C58" s="180"/>
      <c r="D58" s="180">
        <f>'将来負担比率（分子）の構造'!I$50</f>
        <v>2197</v>
      </c>
      <c r="E58" s="180"/>
      <c r="F58" s="180"/>
      <c r="G58" s="180">
        <f>'将来負担比率（分子）の構造'!J$50</f>
        <v>2160</v>
      </c>
      <c r="H58" s="180"/>
      <c r="I58" s="180"/>
      <c r="J58" s="180">
        <f>'将来負担比率（分子）の構造'!K$50</f>
        <v>1871</v>
      </c>
      <c r="K58" s="180"/>
      <c r="L58" s="180"/>
      <c r="M58" s="180">
        <f>'将来負担比率（分子）の構造'!L$50</f>
        <v>1843</v>
      </c>
      <c r="N58" s="180"/>
      <c r="O58" s="180"/>
      <c r="P58" s="180">
        <f>'将来負担比率（分子）の構造'!M$50</f>
        <v>1695</v>
      </c>
    </row>
    <row r="59" spans="1:16" x14ac:dyDescent="0.15">
      <c r="A59" s="180" t="s">
        <v>38</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37</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35</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x14ac:dyDescent="0.15">
      <c r="A62" s="180" t="s">
        <v>34</v>
      </c>
      <c r="B62" s="180">
        <f>'将来負担比率（分子）の構造'!I$45</f>
        <v>1279</v>
      </c>
      <c r="C62" s="180"/>
      <c r="D62" s="180"/>
      <c r="E62" s="180">
        <f>'将来負担比率（分子）の構造'!J$45</f>
        <v>1202</v>
      </c>
      <c r="F62" s="180"/>
      <c r="G62" s="180"/>
      <c r="H62" s="180">
        <f>'将来負担比率（分子）の構造'!K$45</f>
        <v>1171</v>
      </c>
      <c r="I62" s="180"/>
      <c r="J62" s="180"/>
      <c r="K62" s="180">
        <f>'将来負担比率（分子）の構造'!L$45</f>
        <v>1143</v>
      </c>
      <c r="L62" s="180"/>
      <c r="M62" s="180"/>
      <c r="N62" s="180">
        <f>'将来負担比率（分子）の構造'!M$45</f>
        <v>1106</v>
      </c>
      <c r="O62" s="180"/>
      <c r="P62" s="180"/>
    </row>
    <row r="63" spans="1:16" x14ac:dyDescent="0.15">
      <c r="A63" s="180" t="s">
        <v>33</v>
      </c>
      <c r="B63" s="180">
        <f>'将来負担比率（分子）の構造'!I$44</f>
        <v>509</v>
      </c>
      <c r="C63" s="180"/>
      <c r="D63" s="180"/>
      <c r="E63" s="180">
        <f>'将来負担比率（分子）の構造'!J$44</f>
        <v>579</v>
      </c>
      <c r="F63" s="180"/>
      <c r="G63" s="180"/>
      <c r="H63" s="180">
        <f>'将来負担比率（分子）の構造'!K$44</f>
        <v>656</v>
      </c>
      <c r="I63" s="180"/>
      <c r="J63" s="180"/>
      <c r="K63" s="180">
        <f>'将来負担比率（分子）の構造'!L$44</f>
        <v>650</v>
      </c>
      <c r="L63" s="180"/>
      <c r="M63" s="180"/>
      <c r="N63" s="180">
        <f>'将来負担比率（分子）の構造'!M$44</f>
        <v>655</v>
      </c>
      <c r="O63" s="180"/>
      <c r="P63" s="180"/>
    </row>
    <row r="64" spans="1:16" x14ac:dyDescent="0.15">
      <c r="A64" s="180" t="s">
        <v>32</v>
      </c>
      <c r="B64" s="180">
        <f>'将来負担比率（分子）の構造'!I$43</f>
        <v>2521</v>
      </c>
      <c r="C64" s="180"/>
      <c r="D64" s="180"/>
      <c r="E64" s="180">
        <f>'将来負担比率（分子）の構造'!J$43</f>
        <v>2604</v>
      </c>
      <c r="F64" s="180"/>
      <c r="G64" s="180"/>
      <c r="H64" s="180">
        <f>'将来負担比率（分子）の構造'!K$43</f>
        <v>2532</v>
      </c>
      <c r="I64" s="180"/>
      <c r="J64" s="180"/>
      <c r="K64" s="180">
        <f>'将来負担比率（分子）の構造'!L$43</f>
        <v>2479</v>
      </c>
      <c r="L64" s="180"/>
      <c r="M64" s="180"/>
      <c r="N64" s="180">
        <f>'将来負担比率（分子）の構造'!M$43</f>
        <v>2394</v>
      </c>
      <c r="O64" s="180"/>
      <c r="P64" s="180"/>
    </row>
    <row r="65" spans="1:16" x14ac:dyDescent="0.15">
      <c r="A65" s="180" t="s">
        <v>31</v>
      </c>
      <c r="B65" s="180">
        <f>'将来負担比率（分子）の構造'!I$42</f>
        <v>170</v>
      </c>
      <c r="C65" s="180"/>
      <c r="D65" s="180"/>
      <c r="E65" s="180">
        <f>'将来負担比率（分子）の構造'!J$42</f>
        <v>113</v>
      </c>
      <c r="F65" s="180"/>
      <c r="G65" s="180"/>
      <c r="H65" s="180">
        <f>'将来負担比率（分子）の構造'!K$42</f>
        <v>56</v>
      </c>
      <c r="I65" s="180"/>
      <c r="J65" s="180"/>
      <c r="K65" s="180" t="str">
        <f>'将来負担比率（分子）の構造'!L$42</f>
        <v>-</v>
      </c>
      <c r="L65" s="180"/>
      <c r="M65" s="180"/>
      <c r="N65" s="180" t="str">
        <f>'将来負担比率（分子）の構造'!M$42</f>
        <v>-</v>
      </c>
      <c r="O65" s="180"/>
      <c r="P65" s="180"/>
    </row>
    <row r="66" spans="1:16" x14ac:dyDescent="0.15">
      <c r="A66" s="180" t="s">
        <v>30</v>
      </c>
      <c r="B66" s="180">
        <f>'将来負担比率（分子）の構造'!I$41</f>
        <v>7036</v>
      </c>
      <c r="C66" s="180"/>
      <c r="D66" s="180"/>
      <c r="E66" s="180">
        <f>'将来負担比率（分子）の構造'!J$41</f>
        <v>7000</v>
      </c>
      <c r="F66" s="180"/>
      <c r="G66" s="180"/>
      <c r="H66" s="180">
        <f>'将来負担比率（分子）の構造'!K$41</f>
        <v>7096</v>
      </c>
      <c r="I66" s="180"/>
      <c r="J66" s="180"/>
      <c r="K66" s="180">
        <f>'将来負担比率（分子）の構造'!L$41</f>
        <v>6886</v>
      </c>
      <c r="L66" s="180"/>
      <c r="M66" s="180"/>
      <c r="N66" s="180">
        <f>'将来負担比率（分子）の構造'!M$41</f>
        <v>6742</v>
      </c>
      <c r="O66" s="180"/>
      <c r="P66" s="180"/>
    </row>
    <row r="67" spans="1:16" x14ac:dyDescent="0.15">
      <c r="A67" s="180" t="s">
        <v>74</v>
      </c>
      <c r="B67" s="180" t="e">
        <f>NA()</f>
        <v>#N/A</v>
      </c>
      <c r="C67" s="180">
        <f>IF(ISNUMBER('将来負担比率（分子）の構造'!I$53), IF('将来負担比率（分子）の構造'!I$53 &lt; 0, 0, '将来負担比率（分子）の構造'!I$53), NA())</f>
        <v>2072</v>
      </c>
      <c r="D67" s="180" t="e">
        <f>NA()</f>
        <v>#N/A</v>
      </c>
      <c r="E67" s="180" t="e">
        <f>NA()</f>
        <v>#N/A</v>
      </c>
      <c r="F67" s="180">
        <f>IF(ISNUMBER('将来負担比率（分子）の構造'!J$53), IF('将来負担比率（分子）の構造'!J$53 &lt; 0, 0, '将来負担比率（分子）の構造'!J$53), NA())</f>
        <v>1950</v>
      </c>
      <c r="G67" s="180" t="e">
        <f>NA()</f>
        <v>#N/A</v>
      </c>
      <c r="H67" s="180" t="e">
        <f>NA()</f>
        <v>#N/A</v>
      </c>
      <c r="I67" s="180">
        <f>IF(ISNUMBER('将来負担比率（分子）の構造'!K$53), IF('将来負担比率（分子）の構造'!K$53 &lt; 0, 0, '将来負担比率（分子）の構造'!K$53), NA())</f>
        <v>2372</v>
      </c>
      <c r="J67" s="180" t="e">
        <f>NA()</f>
        <v>#N/A</v>
      </c>
      <c r="K67" s="180" t="e">
        <f>NA()</f>
        <v>#N/A</v>
      </c>
      <c r="L67" s="180">
        <f>IF(ISNUMBER('将来負担比率（分子）の構造'!L$53), IF('将来負担比率（分子）の構造'!L$53 &lt; 0, 0, '将来負担比率（分子）の構造'!L$53), NA())</f>
        <v>2093</v>
      </c>
      <c r="M67" s="180" t="e">
        <f>NA()</f>
        <v>#N/A</v>
      </c>
      <c r="N67" s="180" t="e">
        <f>NA()</f>
        <v>#N/A</v>
      </c>
      <c r="O67" s="180">
        <f>IF(ISNUMBER('将来負担比率（分子）の構造'!M$53), IF('将来負担比率（分子）の構造'!M$53 &lt; 0, 0, '将来負担比率（分子）の構造'!M$53), NA())</f>
        <v>2093</v>
      </c>
      <c r="P67" s="180" t="e">
        <f>NA()</f>
        <v>#N/A</v>
      </c>
    </row>
    <row r="70" spans="1:16" x14ac:dyDescent="0.15">
      <c r="A70" s="182" t="s">
        <v>75</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76</v>
      </c>
      <c r="B72" s="184">
        <f>基金残高に係る経年分析!F55</f>
        <v>1070</v>
      </c>
      <c r="C72" s="184">
        <f>基金残高に係る経年分析!G55</f>
        <v>1025</v>
      </c>
      <c r="D72" s="184">
        <f>基金残高に係る経年分析!H55</f>
        <v>934</v>
      </c>
    </row>
    <row r="73" spans="1:16" x14ac:dyDescent="0.15">
      <c r="A73" s="183" t="s">
        <v>77</v>
      </c>
      <c r="B73" s="184">
        <f>基金残高に係る経年分析!F56</f>
        <v>16</v>
      </c>
      <c r="C73" s="184">
        <f>基金残高に係る経年分析!G56</f>
        <v>16</v>
      </c>
      <c r="D73" s="184">
        <f>基金残高に係る経年分析!H56</f>
        <v>16</v>
      </c>
    </row>
    <row r="74" spans="1:16" x14ac:dyDescent="0.15">
      <c r="A74" s="183" t="s">
        <v>78</v>
      </c>
      <c r="B74" s="184">
        <f>基金残高に係る経年分析!F57</f>
        <v>232</v>
      </c>
      <c r="C74" s="184">
        <f>基金残高に係る経年分析!G57</f>
        <v>225</v>
      </c>
      <c r="D74" s="184">
        <f>基金残高に係る経年分析!H57</f>
        <v>143</v>
      </c>
    </row>
  </sheetData>
  <sheetProtection algorithmName="SHA-512" hashValue="4dFsG/JwOCKxuanPs8uq/DllUQ9oPNC3hFBUsP5Vg+dGPz6q/RPSWzK0xKaLZut8WJLaEPAYMwgpRQ3aOjeWrw==" saltValue="mw9AHOIakzfBVl02bmDhng==" spinCount="100000" sheet="1" objects="1" scenarios="1"/>
  <phoneticPr fontId="3"/>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板野 修次</cp:lastModifiedBy>
  <cp:lastPrinted>2020-03-04T05:34:44Z</cp:lastPrinted>
  <dcterms:created xsi:type="dcterms:W3CDTF">2020-02-10T02:53:47Z</dcterms:created>
  <dcterms:modified xsi:type="dcterms:W3CDTF">2020-09-10T07:36:53Z</dcterms:modified>
  <cp:category/>
</cp:coreProperties>
</file>